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所属\経営管理部\経営企画課\経営企画課共有\財政係\財政係\３．決算\Ｒ2\財政状況資料集\20220225【照会】令和２年度財政状況資料集の作成及び提出について（３月８日（火）1500〆切）\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<sst xmlns="http://schemas.openxmlformats.org/spreadsheetml/2006/main" count="1117" uniqueCount="595">
  <si>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</si>
  <si>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</si>
  <si>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</si>
  <si>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</si>
  <si>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</si>
  <si>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</si>
  <si>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</si>
  <si>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</si>
  <si>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</si>
  <si>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</si>
  <si>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</si>
  <si>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</si>
  <si>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</si>
  <si>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</si>
  <si>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</si>
  <si>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</si>
  <si>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</si>
  <si>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</si>
  <si>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</si>
  <si>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</si>
  <si>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</si>
  <si>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</si>
  <si>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</si>
  <si>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</si>
  <si>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</si>
  <si>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</si>
  <si>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</si>
  <si>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</si>
  <si>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</si>
  <si>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</si>
  <si>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</si>
  <si>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</si>
  <si>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</si>
  <si>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</si>
  <si>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</si>
  <si>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</si>
  <si>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</si>
  <si>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</si>
  <si>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</si>
  <si>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</si>
  <si>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</si>
  <si>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</si>
  <si>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</si>
  <si>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</si>
  <si>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</si>
  <si>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</si>
  <si>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</si>
  <si>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</si>
  <si>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</si>
  <si>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</si>
  <si>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</si>
  <si>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</si>
  <si>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</si>
  <si>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</si>
  <si>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</si>
  <si>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</si>
  <si>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</si>
  <si>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</si>
  <si>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</si>
  <si>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</si>
  <si>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</si>
  <si>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</si>
  <si>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</si>
  <si>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</si>
  <si>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</si>
  <si>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</si>
  <si>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</si>
  <si>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</si>
  <si>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</si>
  <si>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</si>
  <si>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</si>
  <si>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</si>
  <si>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</si>
  <si>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</si>
  <si>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</si>
  <si>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</si>
  <si>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</si>
  <si>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</si>
  <si>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</si>
  <si>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</si>
  <si>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</si>
  <si>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</si>
  <si>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</si>
  <si>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</si>
  <si>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</si>
  <si>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</si>
  <si>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</si>
  <si>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</si>
  <si>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</si>
  <si>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</si>
  <si>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</si>
  <si>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</si>
  <si>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</si>
  <si>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</si>
  <si>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</si>
  <si>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</si>
  <si>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</si>
  <si>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</si>
  <si>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有田市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</si>
  <si>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</si>
  <si>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</si>
  <si>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</si>
  <si>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</si>
  <si>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</si>
  <si>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</si>
  <si>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</si>
  <si>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</si>
  <si>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</si>
  <si>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</si>
  <si>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</si>
  <si>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</si>
  <si>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</si>
  <si>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</si>
  <si>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</si>
  <si>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</si>
  <si>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</si>
  <si>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</si>
  <si>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</si>
  <si>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</si>
  <si>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</si>
  <si>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</si>
  <si>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</si>
  <si>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</si>
  <si>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</si>
  <si>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</si>
  <si>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</si>
  <si>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</si>
  <si>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</si>
  <si>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</si>
  <si>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</si>
  <si>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</si>
  <si>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</si>
  <si>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</si>
  <si>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</si>
  <si>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</si>
  <si>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</si>
  <si>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</si>
  <si>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</si>
  <si>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</si>
  <si>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</si>
  <si>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</si>
  <si>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</si>
  <si>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</si>
  <si>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</si>
  <si>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</si>
  <si>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</si>
  <si>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</si>
  <si>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</si>
  <si>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</si>
  <si>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</si>
  <si>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</si>
  <si>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</si>
  <si>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</si>
  <si>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</si>
  <si>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</si>
  <si>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</si>
  <si>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</si>
  <si>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</si>
  <si>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</si>
  <si>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</si>
  <si>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</si>
  <si>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</si>
  <si>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</si>
  <si>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</si>
  <si>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</si>
  <si>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</si>
  <si>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</si>
  <si>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</si>
  <si>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</si>
  <si>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</si>
  <si>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</si>
  <si>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</si>
  <si>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</si>
  <si>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</si>
  <si>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</si>
  <si>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</si>
  <si>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</si>
  <si>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</si>
  <si>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</si>
  <si>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</si>
  <si>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</si>
  <si>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</si>
  <si>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</si>
  <si>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</si>
  <si>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</si>
  <si>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</si>
  <si>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</si>
  <si>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</si>
  <si>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</si>
  <si>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</si>
  <si>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</si>
  <si>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</si>
  <si>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</si>
  <si>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</si>
  <si>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</si>
  <si>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</si>
  <si>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</si>
  <si>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</si>
  <si>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</si>
  <si>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</si>
  <si>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</si>
  <si>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</si>
  <si>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</si>
  <si>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</si>
  <si>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</si>
  <si>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</si>
  <si>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</si>
  <si>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</si>
  <si>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</si>
  <si>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</si>
  <si>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和歌山県有田市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</si>
  <si>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</si>
  <si>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</si>
  <si>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</si>
  <si>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</si>
  <si>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</si>
  <si>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</si>
  <si>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</si>
  <si>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</si>
  <si>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</si>
  <si>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</si>
  <si>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</si>
  <si>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</si>
  <si>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</si>
  <si>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</si>
  <si>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</si>
  <si>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</si>
  <si>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</si>
  <si>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</si>
  <si>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</si>
  <si>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</si>
  <si>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</si>
  <si>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</si>
  <si>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</si>
  <si>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</si>
  <si>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</si>
  <si>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</si>
  <si>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</si>
  <si>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</si>
  <si>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</si>
  <si>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</si>
  <si>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</si>
  <si>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</si>
  <si>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</si>
  <si>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</si>
  <si>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</si>
  <si>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</si>
  <si>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</si>
  <si>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</si>
  <si>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</si>
  <si>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</si>
  <si>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</si>
  <si>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</si>
  <si>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</si>
  <si>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</si>
  <si>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</si>
  <si>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</si>
  <si>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</si>
  <si>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</si>
  <si>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</si>
  <si>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</si>
  <si>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</si>
  <si>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</si>
  <si>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</si>
  <si>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</si>
  <si>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</si>
  <si>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</si>
  <si>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</si>
  <si>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</si>
  <si>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</si>
  <si>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</si>
  <si>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</si>
  <si>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</si>
  <si>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</si>
  <si>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</si>
  <si>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</si>
  <si>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</si>
  <si>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</si>
  <si>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</si>
  <si>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</si>
  <si>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</si>
  <si>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</si>
  <si>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</si>
  <si>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</si>
  <si>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</si>
  <si>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</si>
  <si>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</si>
  <si>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</si>
  <si>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</si>
  <si>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</si>
  <si>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</si>
  <si>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</si>
  <si>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</si>
  <si>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</si>
  <si>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</si>
  <si>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</si>
  <si>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</si>
  <si>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</si>
  <si>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</si>
  <si>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</si>
  <si>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</si>
  <si>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</si>
  <si>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</si>
  <si>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</si>
  <si>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</si>
  <si>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</si>
  <si>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</si>
  <si>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</si>
  <si>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</si>
  <si>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</si>
  <si>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</si>
  <si>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</si>
  <si>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</si>
  <si>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</si>
  <si>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</si>
  <si>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</si>
  <si>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</si>
  <si>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</si>
  <si>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</si>
  <si>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</si>
  <si>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</si>
  <si>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</si>
  <si>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</si>
  <si>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</si>
  <si>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</si>
  <si>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</si>
  <si>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</si>
  <si>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</si>
  <si>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</si>
  <si>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</si>
  <si>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</si>
  <si>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</si>
  <si>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</si>
  <si>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</si>
  <si>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</si>
  <si>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</si>
  <si>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</si>
  <si>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</si>
  <si>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</si>
  <si>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</si>
  <si>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</si>
  <si>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</si>
  <si>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</si>
  <si>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</si>
  <si>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</si>
  <si>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</si>
  <si>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</si>
  <si>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</si>
  <si>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</si>
  <si>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</si>
  <si>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</si>
  <si>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</si>
  <si>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</si>
  <si>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</si>
  <si>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</si>
  <si>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</si>
  <si>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</si>
  <si>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</si>
  <si>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</si>
  <si>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</si>
  <si>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</si>
  <si>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</si>
  <si>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</si>
  <si>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</si>
  <si>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</si>
  <si>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和歌山県有田市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</si>
  <si>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</si>
  <si>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</si>
  <si>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</si>
  <si>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</si>
  <si>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</si>
  <si>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</si>
  <si>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</si>
  <si>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</si>
  <si>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</si>
  <si>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</si>
  <si>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</si>
  <si>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</si>
  <si>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</si>
  <si>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</si>
  <si>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</si>
  <si>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</si>
  <si>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</si>
  <si>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</si>
  <si>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</si>
  <si>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</si>
  <si>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</si>
  <si>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</si>
  <si>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</si>
  <si>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</si>
  <si>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</si>
  <si>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</si>
  <si>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</si>
  <si>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</si>
  <si>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</si>
  <si>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</si>
  <si>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</si>
  <si>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</si>
  <si>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</si>
  <si>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</si>
  <si>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</si>
  <si>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</si>
  <si>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</si>
  <si>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</si>
  <si>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</si>
  <si>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</si>
  <si>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法適用企業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</si>
  <si>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</si>
  <si>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</si>
  <si>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</si>
  <si>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</si>
  <si>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</si>
  <si>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</si>
  <si>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</si>
  <si>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</si>
  <si>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</si>
  <si>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</si>
  <si>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</si>
  <si>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</si>
  <si>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</si>
  <si>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</si>
  <si>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</si>
  <si>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</si>
  <si>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</si>
  <si>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</si>
  <si>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</si>
  <si>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</si>
  <si>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</si>
  <si>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</si>
  <si>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</si>
  <si>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</si>
  <si>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</si>
  <si>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</si>
  <si>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</si>
  <si>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</si>
  <si>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</si>
  <si>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</si>
  <si>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</si>
  <si>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</si>
  <si>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</si>
  <si>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</si>
  <si>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</si>
  <si>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</si>
  <si>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</si>
  <si>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</si>
  <si>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</si>
  <si>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</si>
  <si>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</si>
  <si>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</si>
  <si>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</si>
  <si>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</si>
  <si>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</si>
  <si>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</si>
  <si>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</si>
  <si>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</si>
  <si>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</si>
  <si>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</si>
  <si>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</si>
  <si>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</si>
  <si>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</si>
  <si>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</si>
  <si>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</si>
  <si>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</si>
  <si>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</si>
  <si>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</si>
  <si>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</si>
  <si>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</si>
  <si>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</si>
  <si>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</si>
  <si>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</si>
  <si>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</si>
  <si>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</si>
  <si>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</si>
  <si>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</si>
  <si>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</si>
  <si>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</si>
  <si>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</si>
  <si>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</si>
  <si>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</si>
  <si>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</si>
  <si>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</si>
  <si>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</si>
  <si>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</si>
  <si>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</si>
  <si>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</si>
  <si>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</si>
  <si>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</si>
  <si>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</si>
  <si>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</si>
  <si>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</si>
  <si>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</si>
  <si>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</si>
  <si>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</si>
  <si>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</si>
  <si>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</si>
  <si>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</si>
  <si>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</si>
  <si>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</si>
  <si>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</si>
  <si>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</si>
  <si>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</si>
  <si>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</si>
  <si>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</si>
  <si>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</si>
  <si>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</si>
  <si>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</si>
  <si>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</si>
  <si>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</si>
  <si>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</si>
  <si>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</si>
  <si>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</si>
  <si>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</si>
  <si>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</si>
  <si>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</si>
  <si>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</si>
  <si>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</si>
  <si>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</si>
  <si>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</si>
  <si>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</si>
  <si>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</si>
  <si>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</si>
  <si>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</si>
  <si>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</si>
  <si>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</si>
  <si>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</si>
  <si>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</si>
  <si>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</si>
  <si>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</si>
  <si>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</si>
  <si>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</si>
  <si>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</si>
  <si>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</si>
  <si>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</si>
  <si>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</si>
  <si>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</si>
  <si>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</si>
  <si>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</si>
  <si>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</si>
  <si>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</si>
  <si>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</si>
  <si>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</si>
  <si>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</si>
  <si>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</si>
  <si>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</si>
  <si>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</si>
  <si>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</si>
  <si>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</si>
  <si>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</si>
  <si>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</si>
  <si>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</si>
  <si>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</si>
  <si>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</si>
  <si>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</si>
  <si>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</si>
  <si>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</si>
  <si>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</si>
  <si>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</si>
  <si>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1.86</t>
  </si>
  <si>
    <t>▲ 4.74</t>
  </si>
  <si>
    <t>▲ 7.79</t>
  </si>
  <si>
    <t>▲ 6.26</t>
  </si>
  <si>
    <t>▲ 12.23</t>
  </si>
  <si>
    <t>上水道事業会計</t>
  </si>
  <si>
    <t>一般会計</t>
  </si>
  <si>
    <t>国民健康保険特別会計</t>
  </si>
  <si>
    <t>介護保険特別会計</t>
  </si>
  <si>
    <t>病院事業会計</t>
  </si>
  <si>
    <t>▲ 1.47</t>
  </si>
  <si>
    <t>▲ 0.81</t>
  </si>
  <si>
    <t>▲ 0.41</t>
  </si>
  <si>
    <t>▲ 1.84</t>
  </si>
  <si>
    <t>後期高齢者医療特別会計</t>
  </si>
  <si>
    <t>漁業集落排水事業特別会計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</si>
  <si>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</si>
  <si>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</si>
  <si>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</si>
  <si>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</si>
  <si>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</si>
  <si>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</si>
  <si>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</si>
  <si>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</si>
  <si>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</si>
  <si>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</si>
  <si>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高齢者福祉対策事業基金</t>
    <rPh sb="0" eb="3">
      <t>コウレイシャ</t>
    </rPh>
    <rPh sb="3" eb="5">
      <t>フクシ</t>
    </rPh>
    <rPh sb="5" eb="7">
      <t>タイサク</t>
    </rPh>
    <rPh sb="7" eb="9">
      <t>ジギョウ</t>
    </rPh>
    <rPh sb="9" eb="11">
      <t>キキン</t>
    </rPh>
    <phoneticPr fontId="5"/>
  </si>
  <si>
    <t>文化振興基金</t>
    <rPh sb="0" eb="2">
      <t>ブンカ</t>
    </rPh>
    <rPh sb="2" eb="4">
      <t>シンコウ</t>
    </rPh>
    <rPh sb="4" eb="6">
      <t>キキン</t>
    </rPh>
    <phoneticPr fontId="5"/>
  </si>
  <si>
    <t>水産振興基金</t>
    <rPh sb="0" eb="2">
      <t>スイサン</t>
    </rPh>
    <rPh sb="2" eb="4">
      <t>シンコウ</t>
    </rPh>
    <rPh sb="4" eb="6">
      <t>キキン</t>
    </rPh>
    <phoneticPr fontId="5"/>
  </si>
  <si>
    <t>-</t>
    <phoneticPr fontId="2"/>
  </si>
  <si>
    <t>有田聖苑事務組合</t>
    <rPh sb="0" eb="2">
      <t>アリダ</t>
    </rPh>
    <rPh sb="2" eb="3">
      <t>セイ</t>
    </rPh>
    <rPh sb="3" eb="4">
      <t>エン</t>
    </rPh>
    <rPh sb="4" eb="6">
      <t>ジム</t>
    </rPh>
    <rPh sb="6" eb="8">
      <t>クミアイ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</si>
  <si>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</si>
  <si>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和歌山地方税回収機構</t>
    <rPh sb="0" eb="3">
      <t>ワカヤマ</t>
    </rPh>
    <rPh sb="3" eb="6">
      <t>チホウゼイ</t>
    </rPh>
    <rPh sb="6" eb="8">
      <t>カイシュウ</t>
    </rPh>
    <rPh sb="8" eb="10">
      <t>キコウ</t>
    </rPh>
    <phoneticPr fontId="2"/>
  </si>
  <si>
    <t>有田周辺広域圏事務組合</t>
    <rPh sb="0" eb="2">
      <t>アリダ</t>
    </rPh>
    <rPh sb="2" eb="4">
      <t>シュウヘン</t>
    </rPh>
    <rPh sb="4" eb="6">
      <t>コウイキ</t>
    </rPh>
    <rPh sb="6" eb="7">
      <t>ケン</t>
    </rPh>
    <rPh sb="7" eb="9">
      <t>ジム</t>
    </rPh>
    <rPh sb="9" eb="11">
      <t>クミアイ</t>
    </rPh>
    <phoneticPr fontId="2"/>
  </si>
  <si>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8">
      <t>カイケイ</t>
    </rPh>
    <phoneticPr fontId="2"/>
  </si>
  <si>
    <t>和歌山県後期高齢者医療広域連合</t>
    <rPh sb="0" eb="4">
      <t>ワカヤマケン</t>
    </rPh>
    <rPh sb="4" eb="11">
      <t>コウキコウレイシャイリョウ</t>
    </rPh>
    <rPh sb="11" eb="15">
      <t>コウイキレンゴウ</t>
    </rPh>
    <phoneticPr fontId="2"/>
  </si>
  <si>
    <t>和歌山県市町村総合事務組合</t>
    <rPh sb="0" eb="4">
      <t>ワカヤマケン</t>
    </rPh>
    <rPh sb="4" eb="7">
      <t>シチョウソン</t>
    </rPh>
    <rPh sb="7" eb="9">
      <t>ソウゴウ</t>
    </rPh>
    <rPh sb="9" eb="11">
      <t>ジム</t>
    </rPh>
    <rPh sb="11" eb="13">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</si>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</sst>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F919-4F03-99B8-90B558C19D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47135</c:v>
                </c:pt>
                <c:pt idx="1">
                  <c:v>92098</c:v>
                </c:pt>
                <c:pt idx="2">
                  <c:v>16970</c:v>
                </c:pt>
                <c:pt idx="3">
                  <c:v>89046</c:v>
                </c:pt>
                <c:pt idx="4">
                  <c:v>52030</c:v>
                </c:pt>
              </c:numCache>
            </c:numRef>
          </c:val>
          <c:smooth val="0"/>
          <c:extLst>
            <c:ext xmlns:c16="http://schemas.microsoft.com/office/drawing/2014/chart" uri="{C3380CC4-5D6E-409C-BE32-E72D297353CC}">
              <c16:uniqueId val="{00000001-F919-4F03-99B8-90B558C19D9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13.4</c:v>
                </c:pt>
                <c:pt idx="1">
                  <c:v>8.93</c:v>
                </c:pt>
                <c:pt idx="2">
                  <c:v>8.11</c:v>
                </c:pt>
                <c:pt idx="3">
                  <c:v>7.64</c:v>
                </c:pt>
                <c:pt idx="4">
                  <c:v>3.16</c:v>
                </c:pt>
              </c:numCache>
            </c:numRef>
          </c:val>
          <c:extLst>
            <c:ext xmlns:c16="http://schemas.microsoft.com/office/drawing/2014/chart" uri="{C3380CC4-5D6E-409C-BE32-E72D297353CC}">
              <c16:uniqueId val="{00000000-DFB6-4B36-8C4C-A762817846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31.42</c:v>
                </c:pt>
                <c:pt idx="1">
                  <c:v>39.01</c:v>
                </c:pt>
                <c:pt idx="2">
                  <c:v>37.04</c:v>
                </c:pt>
                <c:pt idx="3">
                  <c:v>36.35</c:v>
                </c:pt>
                <c:pt idx="4">
                  <c:v>30.36</c:v>
                </c:pt>
              </c:numCache>
            </c:numRef>
          </c:val>
          <c:extLst>
            <c:ext xmlns:c16="http://schemas.microsoft.com/office/drawing/2014/chart" uri="{C3380CC4-5D6E-409C-BE32-E72D297353CC}">
              <c16:uniqueId val="{00000001-DFB6-4B36-8C4C-A762817846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-1.86</c:v>
                </c:pt>
                <c:pt idx="1">
                  <c:v>-4.74</c:v>
                </c:pt>
                <c:pt idx="2">
                  <c:v>-7.79</c:v>
                </c:pt>
                <c:pt idx="3">
                  <c:v>-6.26</c:v>
                </c:pt>
                <c:pt idx="4">
                  <c:v>-12.23</c:v>
                </c:pt>
              </c:numCache>
            </c:numRef>
          </c:val>
          <c:smooth val="0"/>
          <c:extLst>
            <c:ext xmlns:c16="http://schemas.microsoft.com/office/drawing/2014/chart" uri="{C3380CC4-5D6E-409C-BE32-E72D297353CC}">
              <c16:uniqueId val="{00000002-DFB6-4B36-8C4C-A762817846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02F-4E24-AA31-71CF773424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2F-4E24-AA31-71CF773424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02F-4E24-AA31-71CF7734247B}"/>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02F-4E24-AA31-71CF7734247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0.13</c:v>
                </c:pt>
                <c:pt idx="4">
                  <c:v>#N/A</c:v>
                </c:pt>
                <c:pt idx="5">
                  <c:v>0.15</c:v>
                </c:pt>
                <c:pt idx="6">
                  <c:v>#N/A</c:v>
                </c:pt>
                <c:pt idx="7">
                  <c:v>0.15</c:v>
                </c:pt>
                <c:pt idx="8">
                  <c:v>#N/A</c:v>
                </c:pt>
                <c:pt idx="9">
                  <c:v>0.14000000000000001</c:v>
                </c:pt>
              </c:numCache>
            </c:numRef>
          </c:val>
          <c:extLst>
            <c:ext xmlns:c16="http://schemas.microsoft.com/office/drawing/2014/chart" uri="{C3380CC4-5D6E-409C-BE32-E72D297353CC}">
              <c16:uniqueId val="{00000004-402F-4E24-AA31-71CF7734247B}"/>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1.47</c:v>
                </c:pt>
                <c:pt idx="1">
                  <c:v>#N/A</c:v>
                </c:pt>
                <c:pt idx="2">
                  <c:v>0.81</c:v>
                </c:pt>
                <c:pt idx="3">
                  <c:v>#N/A</c:v>
                </c:pt>
                <c:pt idx="4">
                  <c:v>0.41</c:v>
                </c:pt>
                <c:pt idx="5">
                  <c:v>#N/A</c:v>
                </c:pt>
                <c:pt idx="6">
                  <c:v>1.84</c:v>
                </c:pt>
                <c:pt idx="7">
                  <c:v>#N/A</c:v>
                </c:pt>
                <c:pt idx="8">
                  <c:v>#N/A</c:v>
                </c:pt>
                <c:pt idx="9">
                  <c:v>2.1800000000000002</c:v>
                </c:pt>
              </c:numCache>
            </c:numRef>
          </c:val>
          <c:extLst>
            <c:ext xmlns:c16="http://schemas.microsoft.com/office/drawing/2014/chart" uri="{C3380CC4-5D6E-409C-BE32-E72D297353CC}">
              <c16:uniqueId val="{00000005-402F-4E24-AA31-71CF7734247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1.33</c:v>
                </c:pt>
                <c:pt idx="2">
                  <c:v>#N/A</c:v>
                </c:pt>
                <c:pt idx="3">
                  <c:v>0.88</c:v>
                </c:pt>
                <c:pt idx="4">
                  <c:v>#N/A</c:v>
                </c:pt>
                <c:pt idx="5">
                  <c:v>1.89</c:v>
                </c:pt>
                <c:pt idx="6">
                  <c:v>#N/A</c:v>
                </c:pt>
                <c:pt idx="7">
                  <c:v>2.56</c:v>
                </c:pt>
                <c:pt idx="8">
                  <c:v>#N/A</c:v>
                </c:pt>
                <c:pt idx="9">
                  <c:v>2.3199999999999998</c:v>
                </c:pt>
              </c:numCache>
            </c:numRef>
          </c:val>
          <c:extLst>
            <c:ext xmlns:c16="http://schemas.microsoft.com/office/drawing/2014/chart" uri="{C3380CC4-5D6E-409C-BE32-E72D297353CC}">
              <c16:uniqueId val="{00000006-402F-4E24-AA31-71CF7734247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4.2</c:v>
                </c:pt>
                <c:pt idx="2">
                  <c:v>#N/A</c:v>
                </c:pt>
                <c:pt idx="3">
                  <c:v>3.43</c:v>
                </c:pt>
                <c:pt idx="4">
                  <c:v>#N/A</c:v>
                </c:pt>
                <c:pt idx="5">
                  <c:v>4.63</c:v>
                </c:pt>
                <c:pt idx="6">
                  <c:v>#N/A</c:v>
                </c:pt>
                <c:pt idx="7">
                  <c:v>2.75</c:v>
                </c:pt>
                <c:pt idx="8">
                  <c:v>#N/A</c:v>
                </c:pt>
                <c:pt idx="9">
                  <c:v>2.5</c:v>
                </c:pt>
              </c:numCache>
            </c:numRef>
          </c:val>
          <c:extLst>
            <c:ext xmlns:c16="http://schemas.microsoft.com/office/drawing/2014/chart" uri="{C3380CC4-5D6E-409C-BE32-E72D297353CC}">
              <c16:uniqueId val="{00000007-402F-4E24-AA31-71CF7734247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13.4</c:v>
                </c:pt>
                <c:pt idx="2">
                  <c:v>#N/A</c:v>
                </c:pt>
                <c:pt idx="3">
                  <c:v>8.92</c:v>
                </c:pt>
                <c:pt idx="4">
                  <c:v>#N/A</c:v>
                </c:pt>
                <c:pt idx="5">
                  <c:v>8.1</c:v>
                </c:pt>
                <c:pt idx="6">
                  <c:v>#N/A</c:v>
                </c:pt>
                <c:pt idx="7">
                  <c:v>7.63</c:v>
                </c:pt>
                <c:pt idx="8">
                  <c:v>#N/A</c:v>
                </c:pt>
                <c:pt idx="9">
                  <c:v>3.16</c:v>
                </c:pt>
              </c:numCache>
            </c:numRef>
          </c:val>
          <c:extLst>
            <c:ext xmlns:c16="http://schemas.microsoft.com/office/drawing/2014/chart" uri="{C3380CC4-5D6E-409C-BE32-E72D297353CC}">
              <c16:uniqueId val="{00000008-402F-4E24-AA31-71CF7734247B}"/>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4.0999999999999996</c:v>
                </c:pt>
                <c:pt idx="2">
                  <c:v>#N/A</c:v>
                </c:pt>
                <c:pt idx="3">
                  <c:v>4.8499999999999996</c:v>
                </c:pt>
                <c:pt idx="4">
                  <c:v>#N/A</c:v>
                </c:pt>
                <c:pt idx="5">
                  <c:v>5.39</c:v>
                </c:pt>
                <c:pt idx="6">
                  <c:v>#N/A</c:v>
                </c:pt>
                <c:pt idx="7">
                  <c:v>5.74</c:v>
                </c:pt>
                <c:pt idx="8">
                  <c:v>#N/A</c:v>
                </c:pt>
                <c:pt idx="9">
                  <c:v>6.25</c:v>
                </c:pt>
              </c:numCache>
            </c:numRef>
          </c:val>
          <c:extLst>
            <c:ext xmlns:c16="http://schemas.microsoft.com/office/drawing/2014/chart" uri="{C3380CC4-5D6E-409C-BE32-E72D297353CC}">
              <c16:uniqueId val="{00000009-402F-4E24-AA31-71CF773424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1008</c:v>
                </c:pt>
                <c:pt idx="5">
                  <c:v>915</c:v>
                </c:pt>
                <c:pt idx="8">
                  <c:v>873</c:v>
                </c:pt>
                <c:pt idx="11">
                  <c:v>856</c:v>
                </c:pt>
                <c:pt idx="14">
                  <c:v>827</c:v>
                </c:pt>
              </c:numCache>
            </c:numRef>
          </c:val>
          <c:extLst>
            <c:ext xmlns:c16="http://schemas.microsoft.com/office/drawing/2014/chart" uri="{C3380CC4-5D6E-409C-BE32-E72D297353CC}">
              <c16:uniqueId val="{00000000-4C34-4DAB-9FF5-CFFC80CCF0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34-4DAB-9FF5-CFFC80CCF0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C34-4DAB-9FF5-CFFC80CCF0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4C34-4DAB-9FF5-CFFC80CCF0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232</c:v>
                </c:pt>
                <c:pt idx="3">
                  <c:v>223</c:v>
                </c:pt>
                <c:pt idx="6">
                  <c:v>222</c:v>
                </c:pt>
                <c:pt idx="9">
                  <c:v>181</c:v>
                </c:pt>
                <c:pt idx="12">
                  <c:v>188</c:v>
                </c:pt>
              </c:numCache>
            </c:numRef>
          </c:val>
          <c:extLst>
            <c:ext xmlns:c16="http://schemas.microsoft.com/office/drawing/2014/chart" uri="{C3380CC4-5D6E-409C-BE32-E72D297353CC}">
              <c16:uniqueId val="{00000004-4C34-4DAB-9FF5-CFFC80CCF0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34-4DAB-9FF5-CFFC80CCF0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34-4DAB-9FF5-CFFC80CCF0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1495</c:v>
                </c:pt>
                <c:pt idx="3">
                  <c:v>1381</c:v>
                </c:pt>
                <c:pt idx="6">
                  <c:v>1233</c:v>
                </c:pt>
                <c:pt idx="9">
                  <c:v>1154</c:v>
                </c:pt>
                <c:pt idx="12">
                  <c:v>1104</c:v>
                </c:pt>
              </c:numCache>
            </c:numRef>
          </c:val>
          <c:extLst>
            <c:ext xmlns:c16="http://schemas.microsoft.com/office/drawing/2014/chart" uri="{C3380CC4-5D6E-409C-BE32-E72D297353CC}">
              <c16:uniqueId val="{00000007-4C34-4DAB-9FF5-CFFC80CCF0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720</c:v>
                </c:pt>
                <c:pt idx="2">
                  <c:v>#N/A</c:v>
                </c:pt>
                <c:pt idx="3">
                  <c:v>#N/A</c:v>
                </c:pt>
                <c:pt idx="4">
                  <c:v>690</c:v>
                </c:pt>
                <c:pt idx="5">
                  <c:v>#N/A</c:v>
                </c:pt>
                <c:pt idx="6">
                  <c:v>#N/A</c:v>
                </c:pt>
                <c:pt idx="7">
                  <c:v>583</c:v>
                </c:pt>
                <c:pt idx="8">
                  <c:v>#N/A</c:v>
                </c:pt>
                <c:pt idx="9">
                  <c:v>#N/A</c:v>
                </c:pt>
                <c:pt idx="10">
                  <c:v>480</c:v>
                </c:pt>
                <c:pt idx="11">
                  <c:v>#N/A</c:v>
                </c:pt>
                <c:pt idx="12">
                  <c:v>#N/A</c:v>
                </c:pt>
                <c:pt idx="13">
                  <c:v>466</c:v>
                </c:pt>
                <c:pt idx="14">
                  <c:v>#N/A</c:v>
                </c:pt>
              </c:numCache>
            </c:numRef>
          </c:val>
          <c:smooth val="0"/>
          <c:extLst>
            <c:ext xmlns:c16="http://schemas.microsoft.com/office/drawing/2014/chart" uri="{C3380CC4-5D6E-409C-BE32-E72D297353CC}">
              <c16:uniqueId val="{00000008-4C34-4DAB-9FF5-CFFC80CCF0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9214</c:v>
                </c:pt>
                <c:pt idx="5">
                  <c:v>8983</c:v>
                </c:pt>
                <c:pt idx="8">
                  <c:v>9026</c:v>
                </c:pt>
                <c:pt idx="11">
                  <c:v>8756</c:v>
                </c:pt>
                <c:pt idx="14">
                  <c:v>8817</c:v>
                </c:pt>
              </c:numCache>
            </c:numRef>
          </c:val>
          <c:extLst>
            <c:ext xmlns:c16="http://schemas.microsoft.com/office/drawing/2014/chart" uri="{C3380CC4-5D6E-409C-BE32-E72D297353CC}">
              <c16:uniqueId val="{00000000-80AF-43FD-9FFB-B00F56768A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0AF-43FD-9FFB-B00F56768A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4911</c:v>
                </c:pt>
                <c:pt idx="5">
                  <c:v>5805</c:v>
                </c:pt>
                <c:pt idx="8">
                  <c:v>6220</c:v>
                </c:pt>
                <c:pt idx="11">
                  <c:v>7463</c:v>
                </c:pt>
                <c:pt idx="14">
                  <c:v>8794</c:v>
                </c:pt>
              </c:numCache>
            </c:numRef>
          </c:val>
          <c:extLst>
            <c:ext xmlns:c16="http://schemas.microsoft.com/office/drawing/2014/chart" uri="{C3380CC4-5D6E-409C-BE32-E72D297353CC}">
              <c16:uniqueId val="{00000002-80AF-43FD-9FFB-B00F56768A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AF-43FD-9FFB-B00F56768A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AF-43FD-9FFB-B00F56768A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AF-43FD-9FFB-B00F56768A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1838</c:v>
                </c:pt>
                <c:pt idx="3">
                  <c:v>1964</c:v>
                </c:pt>
                <c:pt idx="6">
                  <c:v>2301</c:v>
                </c:pt>
                <c:pt idx="9">
                  <c:v>2203</c:v>
                </c:pt>
                <c:pt idx="12">
                  <c:v>2132</c:v>
                </c:pt>
              </c:numCache>
            </c:numRef>
          </c:val>
          <c:extLst>
            <c:ext xmlns:c16="http://schemas.microsoft.com/office/drawing/2014/chart" uri="{C3380CC4-5D6E-409C-BE32-E72D297353CC}">
              <c16:uniqueId val="{00000006-80AF-43FD-9FFB-B00F56768A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c:v>
                </c:pt>
                <c:pt idx="3">
                  <c:v>6</c:v>
                </c:pt>
                <c:pt idx="6">
                  <c:v>4</c:v>
                </c:pt>
                <c:pt idx="9">
                  <c:v>60</c:v>
                </c:pt>
                <c:pt idx="12">
                  <c:v>392</c:v>
                </c:pt>
              </c:numCache>
            </c:numRef>
          </c:val>
          <c:extLst>
            <c:ext xmlns:c16="http://schemas.microsoft.com/office/drawing/2014/chart" uri="{C3380CC4-5D6E-409C-BE32-E72D297353CC}">
              <c16:uniqueId val="{00000007-80AF-43FD-9FFB-B00F56768A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1397</c:v>
                </c:pt>
                <c:pt idx="3">
                  <c:v>1160</c:v>
                </c:pt>
                <c:pt idx="6">
                  <c:v>985</c:v>
                </c:pt>
                <c:pt idx="9">
                  <c:v>1004</c:v>
                </c:pt>
                <c:pt idx="12">
                  <c:v>848</c:v>
                </c:pt>
              </c:numCache>
            </c:numRef>
          </c:val>
          <c:extLst>
            <c:ext xmlns:c16="http://schemas.microsoft.com/office/drawing/2014/chart" uri="{C3380CC4-5D6E-409C-BE32-E72D297353CC}">
              <c16:uniqueId val="{00000008-80AF-43FD-9FFB-B00F56768A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AF-43FD-9FFB-B00F56768A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10299</c:v>
                </c:pt>
                <c:pt idx="3">
                  <c:v>10525</c:v>
                </c:pt>
                <c:pt idx="6">
                  <c:v>9904</c:v>
                </c:pt>
                <c:pt idx="9">
                  <c:v>10136</c:v>
                </c:pt>
                <c:pt idx="12">
                  <c:v>9934</c:v>
                </c:pt>
              </c:numCache>
            </c:numRef>
          </c:val>
          <c:extLst>
            <c:ext xmlns:c16="http://schemas.microsoft.com/office/drawing/2014/chart" uri="{C3380CC4-5D6E-409C-BE32-E72D297353CC}">
              <c16:uniqueId val="{0000000A-80AF-43FD-9FFB-B00F56768A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0AF-43FD-9FFB-B00F56768A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2682</c:v>
                </c:pt>
                <c:pt idx="1">
                  <c:v>2577</c:v>
                </c:pt>
                <c:pt idx="2">
                  <c:v>2250</c:v>
                </c:pt>
              </c:numCache>
            </c:numRef>
          </c:val>
          <c:extLst>
            <c:ext xmlns:c16="http://schemas.microsoft.com/office/drawing/2014/chart" uri="{C3380CC4-5D6E-409C-BE32-E72D297353CC}">
              <c16:uniqueId val="{00000000-69AF-4AE4-8DE6-3498E32D62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1119</c:v>
                </c:pt>
                <c:pt idx="1">
                  <c:v>1125</c:v>
                </c:pt>
                <c:pt idx="2">
                  <c:v>1327</c:v>
                </c:pt>
              </c:numCache>
            </c:numRef>
          </c:val>
          <c:extLst>
            <c:ext xmlns:c16="http://schemas.microsoft.com/office/drawing/2014/chart" uri="{C3380CC4-5D6E-409C-BE32-E72D297353CC}">
              <c16:uniqueId val="{00000001-69AF-4AE4-8DE6-3498E32D62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1793</c:v>
                </c:pt>
                <c:pt idx="1">
                  <c:v>2812</c:v>
                </c:pt>
                <c:pt idx="2">
                  <c:v>4168</c:v>
                </c:pt>
              </c:numCache>
            </c:numRef>
          </c:val>
          <c:extLst>
            <c:ext xmlns:c16="http://schemas.microsoft.com/office/drawing/2014/chart" uri="{C3380CC4-5D6E-409C-BE32-E72D297353CC}">
              <c16:uniqueId val="{00000002-69AF-4AE4-8DE6-3498E32D62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起債抑制方針により元利償還金の減少が続いたことにより平成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、算入公債費</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はともに減少傾向に推移を続け、実質公債費比率（分子）の構造も改善傾向での推移が続いている。</a:t>
          </a:r>
          <a:endParaRPr kumimoji="1" lang="en-US" altLang="ja-JP" sz="1400">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有和中学校建設事業等の大型事業による地方債発行額の増加に伴い今後元利償還金の減少は止まる見込みであるが、充当可能基金等の財源確保により適切な財政運営の維持に努める。</a:t>
          </a:r>
        </a:p>
        <a:p>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満期一括償還地方債の残高はない。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13,000</a:t>
          </a:r>
          <a:r>
            <a:rPr kumimoji="1" lang="ja-JP" altLang="en-US" sz="1400">
              <a:latin typeface="ＭＳ ゴシック" pitchFamily="49" charset="-128"/>
              <a:ea typeface="ＭＳ ゴシック" pitchFamily="49" charset="-128"/>
            </a:rPr>
            <a:t>百万円台でほぼ横ばいとなっている一方で、ふるさと応援寄付金の増加に伴うふるさと応援基金等の充当可能基金</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の残高の増加が続いてるため、将来負担比率（分子）の構造は大きく改善した。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有和中学校建設事業等の大型事業により今後地方債残高が増加傾向に転じると見込まれるが、充当可能基金等の財源確保により適切な財政運営の維持に努める。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財政調整基金取りくずし額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百万円、ふるさと応援基金取りくずし額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百万円等により基金全体で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百万円を取り崩した一方で、ふるさと応援基金積立金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1,498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百万円、公共施設等整備基金積立金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百万円等により基金全体で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2,381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百万円を積立てたことにより基金全体の残高は対前年度比で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7,744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を財政調整基金として積立を行う。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その他目的基金では、ふるさと応援基金の有効活用とふるさと応援寄付金の更なる確保に努めるほか、今後の公共施設等の統廃合や老朽化対策の財源として、公共施設等整備基金の計画的な積立を行う。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・ふるさと応援基金：ふるさと応援寄付金の寄付者の思いの実現</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・公共施設整備基金：安全で快適な公共施設の管理および財政の健全な運営に資する公共施設の整備等</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・高齢者福祉対策事業基金：高齢者福祉対策事業の実施</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・文化振興基金：文化振興事業の充実強化</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・水産振興基金：漁業後継者の担い手育成等漁村地域の活性化</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百万円を取り崩し統合中学校建設事業等に充当した一方で、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1,498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百万円を積立てたことにより増加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・公共施設等整備基金：今後の公共施設等の統廃合や老朽化対策の財源として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百万円を積立てたことにより増加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・有田市民体育館空調設備整備基金：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百万円を取り崩し有田市民体育館空調整備工事費に充当したことにより皆減</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上記の増減等によりその他特定基金の残高は対前年度比で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1,356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4,168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・ふるさと応援基金：基金の有効活用とふるさと応援寄付金の更なる確保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・公共施設等整備基金：今後の公共施設等の統廃合や老朽化対策の財源として、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百万円を目途に毎年度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新型コロナ対応中小企業支援金等の単独事業、公共施設等整備基金積立金等に多額の一般財源を要したため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百万円を取り崩した一方で、令和元年度決算剰余額の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に相当する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百万円及び基金利子収入の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百万円を積立てたことにより基金残高は対前年度比で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対標準財政規模比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％以上の基金残高を維持する。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百万円を積立てたことにより基金残高は対前年度比で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今後予定される大型事業による公債費の増加に備え、計画的に積立を行う。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27,240
27,084
36.83
21,195,886
20,737,384
234,150
7,409,247
9,933,505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であり、対前年度比で同数であった。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手石油製油所の立地による法人市民税や固定資産税等の収入により財政力指数は一貫して類似団体と比べ高水準で推移してきたが、人口減少等により市税は減少していく見通しであり、税の徴収強化等により一層の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96308</xdr:rowOff>
    </xdr:to>
    <xdr:cxnSp macro="">
      <xdr:nvCxnSpPr>
        <xdr:cNvPr id="69" name="直線コネクタ 68"/>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116417</xdr:rowOff>
    </xdr:to>
    <xdr:cxnSp macro="">
      <xdr:nvCxnSpPr>
        <xdr:cNvPr id="72" name="直線コネクタ 71"/>
        <xdr:cNvCxnSpPr/>
      </xdr:nvCxnSpPr>
      <xdr:spPr>
        <a:xfrm flipV="1">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74" name="テキスト ボックス 73"/>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156633</xdr:rowOff>
    </xdr:to>
    <xdr:cxnSp macro="">
      <xdr:nvCxnSpPr>
        <xdr:cNvPr id="75" name="直線コネクタ 74"/>
        <xdr:cNvCxnSpPr/>
      </xdr:nvCxnSpPr>
      <xdr:spPr>
        <a:xfrm flipV="1">
          <a:off x="2336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91" name="テキスト ボックス 90"/>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主な増減の要因は、退職金の減少等により経常的経費充当一般財源が減少したうえ、地方消費税交付金の増加等により経常一般財源が増加したことである。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今後も人口減少等により市税及び普通交付税が減少していく見通しであり、公共施設の統廃合の推進等により、一層の経費節減に努める。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45176</xdr:rowOff>
    </xdr:from>
    <xdr:to>
      <xdr:col>23</xdr:col>
      <xdr:colOff>133350</xdr:colOff>
      <xdr:row>65</xdr:row>
      <xdr:rowOff>112667</xdr:rowOff>
    </xdr:to>
    <xdr:cxnSp macro="">
      <xdr:nvCxnSpPr>
        <xdr:cNvPr id="129" name="直線コネクタ 128"/>
        <xdr:cNvCxnSpPr/>
      </xdr:nvCxnSpPr>
      <xdr:spPr>
        <a:xfrm flipV="1">
          <a:off x="4953000" y="10160726"/>
          <a:ext cx="0" cy="1096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84744</xdr:rowOff>
    </xdr:from>
    <xdr:ext cx="762000" cy="259045"/>
    <xdr:sp macro="" textlink="">
      <xdr:nvSpPr>
        <xdr:cNvPr id="130" name="財政構造の弾力性最小値テキスト"/>
        <xdr:cNvSpPr txBox="1"/>
      </xdr:nvSpPr>
      <xdr:spPr>
        <a:xfrm>
          <a:off x="5041900" y="1122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112667</xdr:rowOff>
    </xdr:from>
    <xdr:to>
      <xdr:col>24</xdr:col>
      <xdr:colOff>12700</xdr:colOff>
      <xdr:row>65</xdr:row>
      <xdr:rowOff>112667</xdr:rowOff>
    </xdr:to>
    <xdr:cxnSp macro="">
      <xdr:nvCxnSpPr>
        <xdr:cNvPr id="131" name="直線コネクタ 130"/>
        <xdr:cNvCxnSpPr/>
      </xdr:nvCxnSpPr>
      <xdr:spPr>
        <a:xfrm>
          <a:off x="4864100" y="1125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131553</xdr:rowOff>
    </xdr:from>
    <xdr:ext cx="762000" cy="259045"/>
    <xdr:sp macro="" textlink="">
      <xdr:nvSpPr>
        <xdr:cNvPr id="132" name="財政構造の弾力性最大値テキスト"/>
        <xdr:cNvSpPr txBox="1"/>
      </xdr:nvSpPr>
      <xdr:spPr>
        <a:xfrm>
          <a:off x="5041900" y="99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45176</xdr:rowOff>
    </xdr:from>
    <xdr:to>
      <xdr:col>24</xdr:col>
      <xdr:colOff>12700</xdr:colOff>
      <xdr:row>59</xdr:row>
      <xdr:rowOff>45176</xdr:rowOff>
    </xdr:to>
    <xdr:cxnSp macro="">
      <xdr:nvCxnSpPr>
        <xdr:cNvPr id="133" name="直線コネクタ 132"/>
        <xdr:cNvCxnSpPr/>
      </xdr:nvCxnSpPr>
      <xdr:spPr>
        <a:xfrm>
          <a:off x="4864100" y="1016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112667</xdr:rowOff>
    </xdr:from>
    <xdr:to>
      <xdr:col>23</xdr:col>
      <xdr:colOff>133350</xdr:colOff>
      <xdr:row>66</xdr:row>
      <xdr:rowOff>37737</xdr:rowOff>
    </xdr:to>
    <xdr:cxnSp macro="">
      <xdr:nvCxnSpPr>
        <xdr:cNvPr id="134" name="直線コネクタ 133"/>
        <xdr:cNvCxnSpPr/>
      </xdr:nvCxnSpPr>
      <xdr:spPr>
        <a:xfrm flipV="1">
          <a:off x="4114800" y="1125691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48096</xdr:rowOff>
    </xdr:from>
    <xdr:ext cx="762000" cy="259045"/>
    <xdr:sp macro="" textlink="">
      <xdr:nvSpPr>
        <xdr:cNvPr id="135" name="財政構造の弾力性平均値テキスト"/>
        <xdr:cNvSpPr txBox="1"/>
      </xdr:nvSpPr>
      <xdr:spPr>
        <a:xfrm>
          <a:off x="5041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31569</xdr:rowOff>
    </xdr:from>
    <xdr:to>
      <xdr:col>23</xdr:col>
      <xdr:colOff>184150</xdr:colOff>
      <xdr:row>62</xdr:row>
      <xdr:rowOff>133169</xdr:rowOff>
    </xdr:to>
    <xdr:sp macro="" textlink="">
      <xdr:nvSpPr>
        <xdr:cNvPr id="136" name="フローチャート: 判断 135"/>
        <xdr:cNvSpPr/>
      </xdr:nvSpPr>
      <xdr:spPr>
        <a:xfrm>
          <a:off x="4902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37737</xdr:rowOff>
    </xdr:from>
    <xdr:to>
      <xdr:col>19</xdr:col>
      <xdr:colOff>133350</xdr:colOff>
      <xdr:row>66</xdr:row>
      <xdr:rowOff>141151</xdr:rowOff>
    </xdr:to>
    <xdr:cxnSp macro="">
      <xdr:nvCxnSpPr>
        <xdr:cNvPr id="137" name="直線コネクタ 136"/>
        <xdr:cNvCxnSpPr/>
      </xdr:nvCxnSpPr>
      <xdr:spPr>
        <a:xfrm flipV="1">
          <a:off x="3225800" y="1135343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107406</xdr:rowOff>
    </xdr:from>
    <xdr:to>
      <xdr:col>19</xdr:col>
      <xdr:colOff>184150</xdr:colOff>
      <xdr:row>63</xdr:row>
      <xdr:rowOff>37556</xdr:rowOff>
    </xdr:to>
    <xdr:sp macro="" textlink="">
      <xdr:nvSpPr>
        <xdr:cNvPr id="138" name="フローチャート: 判断 137"/>
        <xdr:cNvSpPr/>
      </xdr:nvSpPr>
      <xdr:spPr>
        <a:xfrm>
          <a:off x="4064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47733</xdr:rowOff>
    </xdr:from>
    <xdr:ext cx="736600" cy="259045"/>
    <xdr:sp macro="" textlink="">
      <xdr:nvSpPr>
        <xdr:cNvPr id="139" name="テキスト ボックス 138"/>
        <xdr:cNvSpPr txBox="1"/>
      </xdr:nvSpPr>
      <xdr:spPr>
        <a:xfrm>
          <a:off x="3733800" y="1050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104866</xdr:rowOff>
    </xdr:from>
    <xdr:to>
      <xdr:col>15</xdr:col>
      <xdr:colOff>82550</xdr:colOff>
      <xdr:row>66</xdr:row>
      <xdr:rowOff>141151</xdr:rowOff>
    </xdr:to>
    <xdr:cxnSp macro="">
      <xdr:nvCxnSpPr>
        <xdr:cNvPr id="140" name="直線コネクタ 139"/>
        <xdr:cNvCxnSpPr/>
      </xdr:nvCxnSpPr>
      <xdr:spPr>
        <a:xfrm>
          <a:off x="2336800" y="11077666"/>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59146</xdr:rowOff>
    </xdr:from>
    <xdr:to>
      <xdr:col>15</xdr:col>
      <xdr:colOff>133350</xdr:colOff>
      <xdr:row>62</xdr:row>
      <xdr:rowOff>160746</xdr:rowOff>
    </xdr:to>
    <xdr:sp macro="" textlink="">
      <xdr:nvSpPr>
        <xdr:cNvPr id="141" name="フローチャート: 判断 140"/>
        <xdr:cNvSpPr/>
      </xdr:nvSpPr>
      <xdr:spPr>
        <a:xfrm>
          <a:off x="31750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170923</xdr:rowOff>
    </xdr:from>
    <xdr:ext cx="762000" cy="259045"/>
    <xdr:sp macro="" textlink="">
      <xdr:nvSpPr>
        <xdr:cNvPr id="142" name="テキスト ボックス 141"/>
        <xdr:cNvSpPr txBox="1"/>
      </xdr:nvSpPr>
      <xdr:spPr>
        <a:xfrm>
          <a:off x="2844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104866</xdr:rowOff>
    </xdr:from>
    <xdr:to>
      <xdr:col>11</xdr:col>
      <xdr:colOff>31750</xdr:colOff>
      <xdr:row>64</xdr:row>
      <xdr:rowOff>104866</xdr:rowOff>
    </xdr:to>
    <xdr:cxnSp macro="">
      <xdr:nvCxnSpPr>
        <xdr:cNvPr id="143" name="直線コネクタ 142"/>
        <xdr:cNvCxnSpPr/>
      </xdr:nvCxnSpPr>
      <xdr:spPr>
        <a:xfrm>
          <a:off x="1447800" y="110776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134076</xdr:rowOff>
    </xdr:from>
    <xdr:to>
      <xdr:col>11</xdr:col>
      <xdr:colOff>82550</xdr:colOff>
      <xdr:row>62</xdr:row>
      <xdr:rowOff>64226</xdr:rowOff>
    </xdr:to>
    <xdr:sp macro="" textlink="">
      <xdr:nvSpPr>
        <xdr:cNvPr id="144" name="フローチャート: 判断 143"/>
        <xdr:cNvSpPr/>
      </xdr:nvSpPr>
      <xdr:spPr>
        <a:xfrm>
          <a:off x="2286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74403</xdr:rowOff>
    </xdr:from>
    <xdr:ext cx="762000" cy="259045"/>
    <xdr:sp macro="" textlink="">
      <xdr:nvSpPr>
        <xdr:cNvPr id="145" name="テキスト ボックス 144"/>
        <xdr:cNvSpPr txBox="1"/>
      </xdr:nvSpPr>
      <xdr:spPr>
        <a:xfrm>
          <a:off x="1955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37556</xdr:rowOff>
    </xdr:from>
    <xdr:to>
      <xdr:col>7</xdr:col>
      <xdr:colOff>31750</xdr:colOff>
      <xdr:row>61</xdr:row>
      <xdr:rowOff>139156</xdr:rowOff>
    </xdr:to>
    <xdr:sp macro="" textlink="">
      <xdr:nvSpPr>
        <xdr:cNvPr id="146" name="フローチャート: 判断 145"/>
        <xdr:cNvSpPr/>
      </xdr:nvSpPr>
      <xdr:spPr>
        <a:xfrm>
          <a:off x="1397000" y="1049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149333</xdr:rowOff>
    </xdr:from>
    <xdr:ext cx="762000" cy="259045"/>
    <xdr:sp macro="" textlink="">
      <xdr:nvSpPr>
        <xdr:cNvPr id="147" name="テキスト ボックス 146"/>
        <xdr:cNvSpPr txBox="1"/>
      </xdr:nvSpPr>
      <xdr:spPr>
        <a:xfrm>
          <a:off x="1066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61867</xdr:rowOff>
    </xdr:from>
    <xdr:to>
      <xdr:col>23</xdr:col>
      <xdr:colOff>184150</xdr:colOff>
      <xdr:row>65</xdr:row>
      <xdr:rowOff>163467</xdr:rowOff>
    </xdr:to>
    <xdr:sp macro="" textlink="">
      <xdr:nvSpPr>
        <xdr:cNvPr id="153" name="楕円 152"/>
        <xdr:cNvSpPr/>
      </xdr:nvSpPr>
      <xdr:spPr>
        <a:xfrm>
          <a:off x="49022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129194</xdr:rowOff>
    </xdr:from>
    <xdr:ext cx="762000" cy="259045"/>
    <xdr:sp macro="" textlink="">
      <xdr:nvSpPr>
        <xdr:cNvPr id="154" name="財政構造の弾力性該当値テキスト"/>
        <xdr:cNvSpPr txBox="1"/>
      </xdr:nvSpPr>
      <xdr:spPr>
        <a:xfrm>
          <a:off x="5041900" y="111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158387</xdr:rowOff>
    </xdr:from>
    <xdr:to>
      <xdr:col>19</xdr:col>
      <xdr:colOff>184150</xdr:colOff>
      <xdr:row>66</xdr:row>
      <xdr:rowOff>88537</xdr:rowOff>
    </xdr:to>
    <xdr:sp macro="" textlink="">
      <xdr:nvSpPr>
        <xdr:cNvPr id="155" name="楕円 154"/>
        <xdr:cNvSpPr/>
      </xdr:nvSpPr>
      <xdr:spPr>
        <a:xfrm>
          <a:off x="4064000" y="113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73314</xdr:rowOff>
    </xdr:from>
    <xdr:ext cx="736600" cy="259045"/>
    <xdr:sp macro="" textlink="">
      <xdr:nvSpPr>
        <xdr:cNvPr id="156" name="テキスト ボックス 155"/>
        <xdr:cNvSpPr txBox="1"/>
      </xdr:nvSpPr>
      <xdr:spPr>
        <a:xfrm>
          <a:off x="3733800" y="1138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90351</xdr:rowOff>
    </xdr:from>
    <xdr:to>
      <xdr:col>15</xdr:col>
      <xdr:colOff>133350</xdr:colOff>
      <xdr:row>67</xdr:row>
      <xdr:rowOff>20501</xdr:rowOff>
    </xdr:to>
    <xdr:sp macro="" textlink="">
      <xdr:nvSpPr>
        <xdr:cNvPr id="157" name="楕円 156"/>
        <xdr:cNvSpPr/>
      </xdr:nvSpPr>
      <xdr:spPr>
        <a:xfrm>
          <a:off x="31750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5278</xdr:rowOff>
    </xdr:from>
    <xdr:ext cx="762000" cy="259045"/>
    <xdr:sp macro="" textlink="">
      <xdr:nvSpPr>
        <xdr:cNvPr id="158" name="テキスト ボックス 157"/>
        <xdr:cNvSpPr txBox="1"/>
      </xdr:nvSpPr>
      <xdr:spPr>
        <a:xfrm>
          <a:off x="2844800" y="1149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54066</xdr:rowOff>
    </xdr:from>
    <xdr:to>
      <xdr:col>11</xdr:col>
      <xdr:colOff>82550</xdr:colOff>
      <xdr:row>64</xdr:row>
      <xdr:rowOff>155666</xdr:rowOff>
    </xdr:to>
    <xdr:sp macro="" textlink="">
      <xdr:nvSpPr>
        <xdr:cNvPr id="159" name="楕円 158"/>
        <xdr:cNvSpPr/>
      </xdr:nvSpPr>
      <xdr:spPr>
        <a:xfrm>
          <a:off x="2286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140443</xdr:rowOff>
    </xdr:from>
    <xdr:ext cx="762000" cy="259045"/>
    <xdr:sp macro="" textlink="">
      <xdr:nvSpPr>
        <xdr:cNvPr id="160" name="テキスト ボックス 159"/>
        <xdr:cNvSpPr txBox="1"/>
      </xdr:nvSpPr>
      <xdr:spPr>
        <a:xfrm>
          <a:off x="1955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54066</xdr:rowOff>
    </xdr:from>
    <xdr:to>
      <xdr:col>7</xdr:col>
      <xdr:colOff>31750</xdr:colOff>
      <xdr:row>64</xdr:row>
      <xdr:rowOff>155666</xdr:rowOff>
    </xdr:to>
    <xdr:sp macro="" textlink="">
      <xdr:nvSpPr>
        <xdr:cNvPr id="161" name="楕円 160"/>
        <xdr:cNvSpPr/>
      </xdr:nvSpPr>
      <xdr:spPr>
        <a:xfrm>
          <a:off x="1397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140443</xdr:rowOff>
    </xdr:from>
    <xdr:ext cx="762000" cy="259045"/>
    <xdr:sp macro="" textlink="">
      <xdr:nvSpPr>
        <xdr:cNvPr id="162" name="テキスト ボックス 161"/>
        <xdr:cNvSpPr txBox="1"/>
      </xdr:nvSpPr>
      <xdr:spPr>
        <a:xfrm>
          <a:off x="1066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人口１人当たり人件費・物件費は</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千円であり、対前年度比で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千円の増加となった。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主な増減の要因は、制度変更により会計年度任用職員に係る報酬分の人件費が増加したこと及び小中学校への学習用端末整備、情報ネットワーク構築等により物件費が増加したことである。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その結果、令和２年度の人口１人当たり人件費・物件費は類似団体平均を上回ることとなった。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公共施設の統廃合の推進等により、維持管理コストの節減に努める。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4" name="直線コネクタ 193"/>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5"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6" name="直線コネクタ 195"/>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7"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8" name="直線コネクタ 197"/>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104803</xdr:rowOff>
    </xdr:from>
    <xdr:to>
      <xdr:col>23</xdr:col>
      <xdr:colOff>133350</xdr:colOff>
      <xdr:row>83</xdr:row>
      <xdr:rowOff>131826</xdr:rowOff>
    </xdr:to>
    <xdr:cxnSp macro="">
      <xdr:nvCxnSpPr>
        <xdr:cNvPr id="199" name="直線コネクタ 198"/>
        <xdr:cNvCxnSpPr/>
      </xdr:nvCxnSpPr>
      <xdr:spPr>
        <a:xfrm>
          <a:off x="4114800" y="14163703"/>
          <a:ext cx="838200" cy="19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80373</xdr:rowOff>
    </xdr:from>
    <xdr:ext cx="762000" cy="259045"/>
    <xdr:sp macro="" textlink="">
      <xdr:nvSpPr>
        <xdr:cNvPr id="200" name="人件費・物件費等の状況平均値テキスト"/>
        <xdr:cNvSpPr txBox="1"/>
      </xdr:nvSpPr>
      <xdr:spPr>
        <a:xfrm>
          <a:off x="5041900" y="14139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201" name="フローチャート: 判断 200"/>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166869</xdr:rowOff>
    </xdr:from>
    <xdr:to>
      <xdr:col>19</xdr:col>
      <xdr:colOff>133350</xdr:colOff>
      <xdr:row>82</xdr:row>
      <xdr:rowOff>104803</xdr:rowOff>
    </xdr:to>
    <xdr:cxnSp macro="">
      <xdr:nvCxnSpPr>
        <xdr:cNvPr id="202" name="直線コネクタ 201"/>
        <xdr:cNvCxnSpPr/>
      </xdr:nvCxnSpPr>
      <xdr:spPr>
        <a:xfrm>
          <a:off x="3225800" y="14054319"/>
          <a:ext cx="889000" cy="10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3" name="フローチャート: 判断 202"/>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62575</xdr:rowOff>
    </xdr:from>
    <xdr:ext cx="736600" cy="259045"/>
    <xdr:sp macro="" textlink="">
      <xdr:nvSpPr>
        <xdr:cNvPr id="204" name="テキスト ボックス 203"/>
        <xdr:cNvSpPr txBox="1"/>
      </xdr:nvSpPr>
      <xdr:spPr>
        <a:xfrm>
          <a:off x="3733800" y="14292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110094</xdr:rowOff>
    </xdr:from>
    <xdr:to>
      <xdr:col>15</xdr:col>
      <xdr:colOff>82550</xdr:colOff>
      <xdr:row>81</xdr:row>
      <xdr:rowOff>166869</xdr:rowOff>
    </xdr:to>
    <xdr:cxnSp macro="">
      <xdr:nvCxnSpPr>
        <xdr:cNvPr id="205" name="直線コネクタ 204"/>
        <xdr:cNvCxnSpPr/>
      </xdr:nvCxnSpPr>
      <xdr:spPr>
        <a:xfrm>
          <a:off x="2336800" y="13997544"/>
          <a:ext cx="889000" cy="5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6" name="フローチャート: 判断 205"/>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6242</xdr:rowOff>
    </xdr:from>
    <xdr:ext cx="762000" cy="259045"/>
    <xdr:sp macro="" textlink="">
      <xdr:nvSpPr>
        <xdr:cNvPr id="207" name="テキスト ボックス 206"/>
        <xdr:cNvSpPr txBox="1"/>
      </xdr:nvSpPr>
      <xdr:spPr>
        <a:xfrm>
          <a:off x="2844800" y="142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76313</xdr:rowOff>
    </xdr:from>
    <xdr:to>
      <xdr:col>11</xdr:col>
      <xdr:colOff>31750</xdr:colOff>
      <xdr:row>81</xdr:row>
      <xdr:rowOff>110094</xdr:rowOff>
    </xdr:to>
    <xdr:cxnSp macro="">
      <xdr:nvCxnSpPr>
        <xdr:cNvPr id="208" name="直線コネクタ 207"/>
        <xdr:cNvCxnSpPr/>
      </xdr:nvCxnSpPr>
      <xdr:spPr>
        <a:xfrm>
          <a:off x="1447800" y="13963763"/>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9" name="フローチャート: 判断 208"/>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120443</xdr:rowOff>
    </xdr:from>
    <xdr:ext cx="762000" cy="259045"/>
    <xdr:sp macro="" textlink="">
      <xdr:nvSpPr>
        <xdr:cNvPr id="210" name="テキスト ボックス 209"/>
        <xdr:cNvSpPr txBox="1"/>
      </xdr:nvSpPr>
      <xdr:spPr>
        <a:xfrm>
          <a:off x="1955800" y="141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11" name="フローチャート: 判断 210"/>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116375</xdr:rowOff>
    </xdr:from>
    <xdr:ext cx="762000" cy="259045"/>
    <xdr:sp macro="" textlink="">
      <xdr:nvSpPr>
        <xdr:cNvPr id="212" name="テキスト ボックス 211"/>
        <xdr:cNvSpPr txBox="1"/>
      </xdr:nvSpPr>
      <xdr:spPr>
        <a:xfrm>
          <a:off x="1066800" y="1417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81026</xdr:rowOff>
    </xdr:from>
    <xdr:to>
      <xdr:col>23</xdr:col>
      <xdr:colOff>184150</xdr:colOff>
      <xdr:row>84</xdr:row>
      <xdr:rowOff>11176</xdr:rowOff>
    </xdr:to>
    <xdr:sp macro="" textlink="">
      <xdr:nvSpPr>
        <xdr:cNvPr id="218" name="楕円 217"/>
        <xdr:cNvSpPr/>
      </xdr:nvSpPr>
      <xdr:spPr>
        <a:xfrm>
          <a:off x="49022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53103</xdr:rowOff>
    </xdr:from>
    <xdr:ext cx="762000" cy="259045"/>
    <xdr:sp macro="" textlink="">
      <xdr:nvSpPr>
        <xdr:cNvPr id="219" name="人件費・物件費等の状況該当値テキスト"/>
        <xdr:cNvSpPr txBox="1"/>
      </xdr:nvSpPr>
      <xdr:spPr>
        <a:xfrm>
          <a:off x="5041900" y="1428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54003</xdr:rowOff>
    </xdr:from>
    <xdr:to>
      <xdr:col>19</xdr:col>
      <xdr:colOff>184150</xdr:colOff>
      <xdr:row>82</xdr:row>
      <xdr:rowOff>155603</xdr:rowOff>
    </xdr:to>
    <xdr:sp macro="" textlink="">
      <xdr:nvSpPr>
        <xdr:cNvPr id="220" name="楕円 219"/>
        <xdr:cNvSpPr/>
      </xdr:nvSpPr>
      <xdr:spPr>
        <a:xfrm>
          <a:off x="4064000" y="141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165780</xdr:rowOff>
    </xdr:from>
    <xdr:ext cx="736600" cy="259045"/>
    <xdr:sp macro="" textlink="">
      <xdr:nvSpPr>
        <xdr:cNvPr id="221" name="テキスト ボックス 220"/>
        <xdr:cNvSpPr txBox="1"/>
      </xdr:nvSpPr>
      <xdr:spPr>
        <a:xfrm>
          <a:off x="3733800" y="1388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116069</xdr:rowOff>
    </xdr:from>
    <xdr:to>
      <xdr:col>15</xdr:col>
      <xdr:colOff>133350</xdr:colOff>
      <xdr:row>82</xdr:row>
      <xdr:rowOff>46219</xdr:rowOff>
    </xdr:to>
    <xdr:sp macro="" textlink="">
      <xdr:nvSpPr>
        <xdr:cNvPr id="222" name="楕円 221"/>
        <xdr:cNvSpPr/>
      </xdr:nvSpPr>
      <xdr:spPr>
        <a:xfrm>
          <a:off x="3175000" y="140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56396</xdr:rowOff>
    </xdr:from>
    <xdr:ext cx="762000" cy="259045"/>
    <xdr:sp macro="" textlink="">
      <xdr:nvSpPr>
        <xdr:cNvPr id="223" name="テキスト ボックス 222"/>
        <xdr:cNvSpPr txBox="1"/>
      </xdr:nvSpPr>
      <xdr:spPr>
        <a:xfrm>
          <a:off x="2844800" y="1377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59294</xdr:rowOff>
    </xdr:from>
    <xdr:to>
      <xdr:col>11</xdr:col>
      <xdr:colOff>82550</xdr:colOff>
      <xdr:row>81</xdr:row>
      <xdr:rowOff>160894</xdr:rowOff>
    </xdr:to>
    <xdr:sp macro="" textlink="">
      <xdr:nvSpPr>
        <xdr:cNvPr id="224" name="楕円 223"/>
        <xdr:cNvSpPr/>
      </xdr:nvSpPr>
      <xdr:spPr>
        <a:xfrm>
          <a:off x="2286000" y="139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171071</xdr:rowOff>
    </xdr:from>
    <xdr:ext cx="762000" cy="259045"/>
    <xdr:sp macro="" textlink="">
      <xdr:nvSpPr>
        <xdr:cNvPr id="225" name="テキスト ボックス 224"/>
        <xdr:cNvSpPr txBox="1"/>
      </xdr:nvSpPr>
      <xdr:spPr>
        <a:xfrm>
          <a:off x="1955800" y="1371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25513</xdr:rowOff>
    </xdr:from>
    <xdr:to>
      <xdr:col>7</xdr:col>
      <xdr:colOff>31750</xdr:colOff>
      <xdr:row>81</xdr:row>
      <xdr:rowOff>127113</xdr:rowOff>
    </xdr:to>
    <xdr:sp macro="" textlink="">
      <xdr:nvSpPr>
        <xdr:cNvPr id="226" name="楕円 225"/>
        <xdr:cNvSpPr/>
      </xdr:nvSpPr>
      <xdr:spPr>
        <a:xfrm>
          <a:off x="1397000" y="1391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137290</xdr:rowOff>
    </xdr:from>
    <xdr:ext cx="762000" cy="259045"/>
    <xdr:sp macro="" textlink="">
      <xdr:nvSpPr>
        <xdr:cNvPr id="227" name="テキスト ボックス 226"/>
        <xdr:cNvSpPr txBox="1"/>
      </xdr:nvSpPr>
      <xdr:spPr>
        <a:xfrm>
          <a:off x="1066800" y="13681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主な増減の要因は、職員の退職等に伴う職員構成の変動による。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今後も適正な給与水準を維持しつつ、適正な職員規模の確保に努める。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8" name="直線コネクタ 257"/>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61"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2" name="直線コネクタ 261"/>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85</xdr:row>
      <xdr:rowOff>66221</xdr:rowOff>
    </xdr:to>
    <xdr:cxnSp macro="">
      <xdr:nvCxnSpPr>
        <xdr:cNvPr id="263" name="直線コネクタ 262"/>
        <xdr:cNvCxnSpPr/>
      </xdr:nvCxnSpPr>
      <xdr:spPr>
        <a:xfrm flipV="1">
          <a:off x="16179800" y="14380936"/>
          <a:ext cx="8382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4"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5" name="フローチャート: 判断 264"/>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135164</xdr:rowOff>
    </xdr:to>
    <xdr:cxnSp macro="">
      <xdr:nvCxnSpPr>
        <xdr:cNvPr id="266" name="直線コネクタ 265"/>
        <xdr:cNvCxnSpPr/>
      </xdr:nvCxnSpPr>
      <xdr:spPr>
        <a:xfrm flipV="1">
          <a:off x="15290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7" name="フローチャート: 判断 266"/>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8" name="テキスト ボックス 267"/>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169636</xdr:rowOff>
    </xdr:to>
    <xdr:cxnSp macro="">
      <xdr:nvCxnSpPr>
        <xdr:cNvPr id="269" name="直線コネクタ 268"/>
        <xdr:cNvCxnSpPr/>
      </xdr:nvCxnSpPr>
      <xdr:spPr>
        <a:xfrm flipV="1">
          <a:off x="14401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70" name="フローチャート: 判断 269"/>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71" name="テキスト ボックス 270"/>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169636</xdr:rowOff>
    </xdr:to>
    <xdr:cxnSp macro="">
      <xdr:nvCxnSpPr>
        <xdr:cNvPr id="272" name="直線コネクタ 271"/>
        <xdr:cNvCxnSpPr/>
      </xdr:nvCxnSpPr>
      <xdr:spPr>
        <a:xfrm>
          <a:off x="13512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3" name="フローチャート: 判断 272"/>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4" name="テキスト ボックス 273"/>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5" name="フローチャート: 判断 274"/>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6" name="テキスト ボックス 275"/>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82" name="楕円 281"/>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83" name="給与水準   （国との比較）該当値テキスト"/>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4" name="楕円 283"/>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5" name="テキスト ボックス 284"/>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6" name="楕円 285"/>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7" name="テキスト ボックス 286"/>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8" name="楕円 287"/>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9" name="テキスト ボックス 288"/>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90" name="楕円 289"/>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91" name="テキスト ボックス 290"/>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令和３年１月１日現在の人口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10.17</a:t>
          </a:r>
          <a:r>
            <a:rPr kumimoji="1" lang="ja-JP" altLang="en-US" sz="1300">
              <a:latin typeface="ＭＳ Ｐゴシック" panose="020B0600070205080204" pitchFamily="50" charset="-128"/>
              <a:ea typeface="ＭＳ Ｐゴシック" panose="020B0600070205080204" pitchFamily="50" charset="-128"/>
            </a:rPr>
            <a:t>人であり、対前年度比で</a:t>
          </a:r>
          <a:r>
            <a:rPr kumimoji="1" lang="en-US" altLang="ja-JP" sz="1300">
              <a:latin typeface="ＭＳ Ｐゴシック" panose="020B0600070205080204" pitchFamily="50" charset="-128"/>
              <a:ea typeface="ＭＳ Ｐゴシック" panose="020B0600070205080204" pitchFamily="50" charset="-128"/>
            </a:rPr>
            <a:t>0.62</a:t>
          </a:r>
          <a:r>
            <a:rPr kumimoji="1" lang="ja-JP" altLang="en-US" sz="1300">
              <a:latin typeface="ＭＳ Ｐゴシック" panose="020B0600070205080204" pitchFamily="50" charset="-128"/>
              <a:ea typeface="ＭＳ Ｐゴシック" panose="020B0600070205080204" pitchFamily="50" charset="-128"/>
            </a:rPr>
            <a:t>人の増加となった。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主な増減の要因は、専門的人材として特定任期付職員</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人を増員したこと等により職員数が増加したことである。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計画的な</a:t>
          </a:r>
          <a:r>
            <a:rPr kumimoji="1" lang="ja-JP" altLang="en-US" sz="1300">
              <a:latin typeface="ＭＳ Ｐゴシック" panose="020B0600070205080204" pitchFamily="50" charset="-128"/>
              <a:ea typeface="ＭＳ Ｐゴシック" panose="020B0600070205080204" pitchFamily="50" charset="-128"/>
            </a:rPr>
            <a:t>職員規模および年齢構成の適正化に努める。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3" name="直線コネクタ 322"/>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4"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5" name="直線コネクタ 324"/>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6"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7" name="直線コネクタ 326"/>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86632</xdr:rowOff>
    </xdr:from>
    <xdr:to>
      <xdr:col>81</xdr:col>
      <xdr:colOff>44450</xdr:colOff>
      <xdr:row>62</xdr:row>
      <xdr:rowOff>22044</xdr:rowOff>
    </xdr:to>
    <xdr:cxnSp macro="">
      <xdr:nvCxnSpPr>
        <xdr:cNvPr id="328" name="直線コネクタ 327"/>
        <xdr:cNvCxnSpPr/>
      </xdr:nvCxnSpPr>
      <xdr:spPr>
        <a:xfrm>
          <a:off x="16179800" y="10545082"/>
          <a:ext cx="8382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109237</xdr:rowOff>
    </xdr:from>
    <xdr:ext cx="762000" cy="259045"/>
    <xdr:sp macro="" textlink="">
      <xdr:nvSpPr>
        <xdr:cNvPr id="329" name="定員管理の状況平均値テキスト"/>
        <xdr:cNvSpPr txBox="1"/>
      </xdr:nvSpPr>
      <xdr:spPr>
        <a:xfrm>
          <a:off x="17106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30" name="フローチャート: 判断 329"/>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64226</xdr:rowOff>
    </xdr:from>
    <xdr:to>
      <xdr:col>77</xdr:col>
      <xdr:colOff>44450</xdr:colOff>
      <xdr:row>61</xdr:row>
      <xdr:rowOff>86632</xdr:rowOff>
    </xdr:to>
    <xdr:cxnSp macro="">
      <xdr:nvCxnSpPr>
        <xdr:cNvPr id="331" name="直線コネクタ 330"/>
        <xdr:cNvCxnSpPr/>
      </xdr:nvCxnSpPr>
      <xdr:spPr>
        <a:xfrm>
          <a:off x="15290800" y="10522676"/>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2" name="フローチャート: 判断 331"/>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33" name="テキスト ボックス 332"/>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17690</xdr:rowOff>
    </xdr:from>
    <xdr:to>
      <xdr:col>72</xdr:col>
      <xdr:colOff>203200</xdr:colOff>
      <xdr:row>61</xdr:row>
      <xdr:rowOff>64226</xdr:rowOff>
    </xdr:to>
    <xdr:cxnSp macro="">
      <xdr:nvCxnSpPr>
        <xdr:cNvPr id="334" name="直線コネクタ 333"/>
        <xdr:cNvCxnSpPr/>
      </xdr:nvCxnSpPr>
      <xdr:spPr>
        <a:xfrm>
          <a:off x="14401800" y="10476140"/>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5" name="フローチャート: 判断 334"/>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36" name="テキスト ボックス 335"/>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137432</xdr:rowOff>
    </xdr:from>
    <xdr:to>
      <xdr:col>68</xdr:col>
      <xdr:colOff>152400</xdr:colOff>
      <xdr:row>61</xdr:row>
      <xdr:rowOff>17690</xdr:rowOff>
    </xdr:to>
    <xdr:cxnSp macro="">
      <xdr:nvCxnSpPr>
        <xdr:cNvPr id="337" name="直線コネクタ 336"/>
        <xdr:cNvCxnSpPr/>
      </xdr:nvCxnSpPr>
      <xdr:spPr>
        <a:xfrm>
          <a:off x="13512800" y="10424432"/>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8" name="フローチャート: 判断 337"/>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104974</xdr:rowOff>
    </xdr:from>
    <xdr:ext cx="762000" cy="259045"/>
    <xdr:sp macro="" textlink="">
      <xdr:nvSpPr>
        <xdr:cNvPr id="339" name="テキスト ボックス 338"/>
        <xdr:cNvSpPr txBox="1"/>
      </xdr:nvSpPr>
      <xdr:spPr>
        <a:xfrm>
          <a:off x="14020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40" name="フローチャート: 判断 339"/>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41" name="テキスト ボックス 340"/>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142694</xdr:rowOff>
    </xdr:from>
    <xdr:to>
      <xdr:col>81</xdr:col>
      <xdr:colOff>95250</xdr:colOff>
      <xdr:row>62</xdr:row>
      <xdr:rowOff>72844</xdr:rowOff>
    </xdr:to>
    <xdr:sp macro="" textlink="">
      <xdr:nvSpPr>
        <xdr:cNvPr id="347" name="楕円 346"/>
        <xdr:cNvSpPr/>
      </xdr:nvSpPr>
      <xdr:spPr>
        <a:xfrm>
          <a:off x="169672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114771</xdr:rowOff>
    </xdr:from>
    <xdr:ext cx="762000" cy="259045"/>
    <xdr:sp macro="" textlink="">
      <xdr:nvSpPr>
        <xdr:cNvPr id="348" name="定員管理の状況該当値テキスト"/>
        <xdr:cNvSpPr txBox="1"/>
      </xdr:nvSpPr>
      <xdr:spPr>
        <a:xfrm>
          <a:off x="17106900" y="1057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35832</xdr:rowOff>
    </xdr:from>
    <xdr:to>
      <xdr:col>77</xdr:col>
      <xdr:colOff>95250</xdr:colOff>
      <xdr:row>61</xdr:row>
      <xdr:rowOff>137432</xdr:rowOff>
    </xdr:to>
    <xdr:sp macro="" textlink="">
      <xdr:nvSpPr>
        <xdr:cNvPr id="349" name="楕円 348"/>
        <xdr:cNvSpPr/>
      </xdr:nvSpPr>
      <xdr:spPr>
        <a:xfrm>
          <a:off x="16129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147609</xdr:rowOff>
    </xdr:from>
    <xdr:ext cx="736600" cy="259045"/>
    <xdr:sp macro="" textlink="">
      <xdr:nvSpPr>
        <xdr:cNvPr id="350" name="テキスト ボックス 349"/>
        <xdr:cNvSpPr txBox="1"/>
      </xdr:nvSpPr>
      <xdr:spPr>
        <a:xfrm>
          <a:off x="15798800" y="1026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13426</xdr:rowOff>
    </xdr:from>
    <xdr:to>
      <xdr:col>73</xdr:col>
      <xdr:colOff>44450</xdr:colOff>
      <xdr:row>61</xdr:row>
      <xdr:rowOff>115026</xdr:rowOff>
    </xdr:to>
    <xdr:sp macro="" textlink="">
      <xdr:nvSpPr>
        <xdr:cNvPr id="351" name="楕円 350"/>
        <xdr:cNvSpPr/>
      </xdr:nvSpPr>
      <xdr:spPr>
        <a:xfrm>
          <a:off x="15240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125203</xdr:rowOff>
    </xdr:from>
    <xdr:ext cx="762000" cy="259045"/>
    <xdr:sp macro="" textlink="">
      <xdr:nvSpPr>
        <xdr:cNvPr id="352" name="テキスト ボックス 351"/>
        <xdr:cNvSpPr txBox="1"/>
      </xdr:nvSpPr>
      <xdr:spPr>
        <a:xfrm>
          <a:off x="14909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138340</xdr:rowOff>
    </xdr:from>
    <xdr:to>
      <xdr:col>68</xdr:col>
      <xdr:colOff>203200</xdr:colOff>
      <xdr:row>61</xdr:row>
      <xdr:rowOff>68490</xdr:rowOff>
    </xdr:to>
    <xdr:sp macro="" textlink="">
      <xdr:nvSpPr>
        <xdr:cNvPr id="353" name="楕円 352"/>
        <xdr:cNvSpPr/>
      </xdr:nvSpPr>
      <xdr:spPr>
        <a:xfrm>
          <a:off x="14351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78667</xdr:rowOff>
    </xdr:from>
    <xdr:ext cx="762000" cy="259045"/>
    <xdr:sp macro="" textlink="">
      <xdr:nvSpPr>
        <xdr:cNvPr id="354" name="テキスト ボックス 353"/>
        <xdr:cNvSpPr txBox="1"/>
      </xdr:nvSpPr>
      <xdr:spPr>
        <a:xfrm>
          <a:off x="14020800" y="1019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86632</xdr:rowOff>
    </xdr:from>
    <xdr:to>
      <xdr:col>64</xdr:col>
      <xdr:colOff>152400</xdr:colOff>
      <xdr:row>61</xdr:row>
      <xdr:rowOff>16782</xdr:rowOff>
    </xdr:to>
    <xdr:sp macro="" textlink="">
      <xdr:nvSpPr>
        <xdr:cNvPr id="355" name="楕円 354"/>
        <xdr:cNvSpPr/>
      </xdr:nvSpPr>
      <xdr:spPr>
        <a:xfrm>
          <a:off x="13462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26959</xdr:rowOff>
    </xdr:from>
    <xdr:ext cx="762000" cy="259045"/>
    <xdr:sp macro="" textlink="">
      <xdr:nvSpPr>
        <xdr:cNvPr id="356" name="テキスト ボックス 355"/>
        <xdr:cNvSpPr txBox="1"/>
      </xdr:nvSpPr>
      <xdr:spPr>
        <a:xfrm>
          <a:off x="13131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％となり、対前年度比で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主な増減の要因は起債抑制方針により、元利償還金が減少したことである。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実質公債費率は近年減少傾向に推移を続けていたものの、類似団体と比べ高水準で推移していたが、令和２年度はついに類似団体平均を下回ることとなった。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今後は大型事業により公債費の増加が見込まれるが、地方債の発行にあたっては十分に検討を行い持続可能な財政運営に努める。</a:t>
          </a: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4" name="直線コネクタ 383"/>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6" name="直線コネクタ 38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7"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8" name="直線コネクタ 387"/>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121920</xdr:rowOff>
    </xdr:to>
    <xdr:cxnSp macro="">
      <xdr:nvCxnSpPr>
        <xdr:cNvPr id="389" name="直線コネクタ 388"/>
        <xdr:cNvCxnSpPr/>
      </xdr:nvCxnSpPr>
      <xdr:spPr>
        <a:xfrm flipV="1">
          <a:off x="16179800" y="721825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90" name="公債費負担の状況平均値テキスト"/>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91" name="フローチャート: 判断 390"/>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43</xdr:row>
      <xdr:rowOff>38946</xdr:rowOff>
    </xdr:to>
    <xdr:cxnSp macro="">
      <xdr:nvCxnSpPr>
        <xdr:cNvPr id="392" name="直線コネクタ 391"/>
        <xdr:cNvCxnSpPr/>
      </xdr:nvCxnSpPr>
      <xdr:spPr>
        <a:xfrm flipV="1">
          <a:off x="15290800" y="73228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3" name="フローチャート: 判断 39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4" name="テキスト ボックス 393"/>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38946</xdr:rowOff>
    </xdr:from>
    <xdr:to>
      <xdr:col>72</xdr:col>
      <xdr:colOff>203200</xdr:colOff>
      <xdr:row>43</xdr:row>
      <xdr:rowOff>95250</xdr:rowOff>
    </xdr:to>
    <xdr:cxnSp macro="">
      <xdr:nvCxnSpPr>
        <xdr:cNvPr id="395" name="直線コネクタ 394"/>
        <xdr:cNvCxnSpPr/>
      </xdr:nvCxnSpPr>
      <xdr:spPr>
        <a:xfrm flipV="1">
          <a:off x="14401800" y="74112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6" name="フローチャート: 判断 395"/>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7" name="テキスト ボックス 396"/>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135467</xdr:rowOff>
    </xdr:to>
    <xdr:cxnSp macro="">
      <xdr:nvCxnSpPr>
        <xdr:cNvPr id="398" name="直線コネクタ 397"/>
        <xdr:cNvCxnSpPr/>
      </xdr:nvCxnSpPr>
      <xdr:spPr>
        <a:xfrm flipV="1">
          <a:off x="13512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9" name="フローチャート: 判断 398"/>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400" name="テキスト ボックス 399"/>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1" name="フローチャート: 判断 400"/>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402" name="テキスト ボックス 401"/>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8" name="楕円 407"/>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154533</xdr:rowOff>
    </xdr:from>
    <xdr:ext cx="762000" cy="259045"/>
    <xdr:sp macro="" textlink="">
      <xdr:nvSpPr>
        <xdr:cNvPr id="409" name="公債費負担の状況該当値テキスト"/>
        <xdr:cNvSpPr txBox="1"/>
      </xdr:nvSpPr>
      <xdr:spPr>
        <a:xfrm>
          <a:off x="171069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10" name="楕円 409"/>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11" name="テキスト ボックス 410"/>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159596</xdr:rowOff>
    </xdr:from>
    <xdr:to>
      <xdr:col>73</xdr:col>
      <xdr:colOff>44450</xdr:colOff>
      <xdr:row>43</xdr:row>
      <xdr:rowOff>89746</xdr:rowOff>
    </xdr:to>
    <xdr:sp macro="" textlink="">
      <xdr:nvSpPr>
        <xdr:cNvPr id="412" name="楕円 411"/>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74523</xdr:rowOff>
    </xdr:from>
    <xdr:ext cx="762000" cy="259045"/>
    <xdr:sp macro="" textlink="">
      <xdr:nvSpPr>
        <xdr:cNvPr id="413" name="テキスト ボックス 412"/>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14" name="楕円 413"/>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15" name="テキスト ボックス 414"/>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6" name="楕円 415"/>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7" name="テキスト ボックス 416"/>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年を最後に算定されていない。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これは、近年将来負担額はほぼ横ばいに推移している一方で、ふるさと応援基金をはじめとする充当可能基金の残高の増加が続いているためである。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有和中学校建設事業等の大型事業により今後地方債残高が増加傾向に転じると見込まれるが、充当可能基金等の財源確保により適切な財政運営の維持に努める。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4" name="直線コネクタ 443"/>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5"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6" name="直線コネクタ 445"/>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112031</xdr:rowOff>
    </xdr:from>
    <xdr:ext cx="762000" cy="259045"/>
    <xdr:sp macro="" textlink="">
      <xdr:nvSpPr>
        <xdr:cNvPr id="449" name="将来負担の状況平均値テキスト"/>
        <xdr:cNvSpPr txBox="1"/>
      </xdr:nvSpPr>
      <xdr:spPr>
        <a:xfrm>
          <a:off x="17106900" y="251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50" name="フローチャート: 判断 449"/>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51" name="フローチャート: 判断 450"/>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2" name="テキスト ボックス 451"/>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148641</xdr:rowOff>
    </xdr:from>
    <xdr:to>
      <xdr:col>73</xdr:col>
      <xdr:colOff>44450</xdr:colOff>
      <xdr:row>15</xdr:row>
      <xdr:rowOff>78791</xdr:rowOff>
    </xdr:to>
    <xdr:sp macro="" textlink="">
      <xdr:nvSpPr>
        <xdr:cNvPr id="453" name="フローチャート: 判断 452"/>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4" name="テキスト ボックス 453"/>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5" name="フローチャート: 判断 454"/>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6" name="テキスト ボックス 455"/>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7" name="フローチャート: 判断 456"/>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8" name="テキスト ボックス 457"/>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27,240
27,084
36.83
21,195,886
20,737,384
234,150
7,409,247
9,933,505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人件費に関する経常収支比率は</a:t>
          </a:r>
          <a:r>
            <a:rPr kumimoji="1" lang="en-US" altLang="ja-JP" sz="1300" baseline="0">
              <a:latin typeface="ＭＳ Ｐゴシック" panose="020B0600070205080204" pitchFamily="50" charset="-128"/>
              <a:ea typeface="ＭＳ Ｐゴシック" panose="020B0600070205080204" pitchFamily="50" charset="-128"/>
            </a:rPr>
            <a:t>29.5</a:t>
          </a:r>
          <a:r>
            <a:rPr kumimoji="1" lang="ja-JP" altLang="en-US" sz="1300" baseline="0">
              <a:latin typeface="ＭＳ Ｐゴシック" panose="020B0600070205080204" pitchFamily="50" charset="-128"/>
              <a:ea typeface="ＭＳ Ｐゴシック" panose="020B0600070205080204" pitchFamily="50" charset="-128"/>
            </a:rPr>
            <a:t>％であり、対前年度比で</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の増加となった。主な増減の要因は、退職手当が減少した一方で、制度変更に伴い物件費や扶助費等に区分されていた臨時職員に係る賃金に代わり、会計年度任用職員に係る報酬が発生し、人件費が増加したこと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人件費に関する経常収支比率は類似団体と比べ高水準で推移しており、職員規模の適正化に努める。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39915</xdr:rowOff>
    </xdr:from>
    <xdr:to>
      <xdr:col>24</xdr:col>
      <xdr:colOff>25400</xdr:colOff>
      <xdr:row>39</xdr:row>
      <xdr:rowOff>162378</xdr:rowOff>
    </xdr:to>
    <xdr:cxnSp macro="">
      <xdr:nvCxnSpPr>
        <xdr:cNvPr id="68" name="直線コネクタ 67"/>
        <xdr:cNvCxnSpPr/>
      </xdr:nvCxnSpPr>
      <xdr:spPr>
        <a:xfrm>
          <a:off x="3987800" y="6555015"/>
          <a:ext cx="8382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39915</xdr:rowOff>
    </xdr:to>
    <xdr:cxnSp macro="">
      <xdr:nvCxnSpPr>
        <xdr:cNvPr id="71" name="直線コネクタ 70"/>
        <xdr:cNvCxnSpPr/>
      </xdr:nvCxnSpPr>
      <xdr:spPr>
        <a:xfrm>
          <a:off x="3098800" y="64135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117220</xdr:rowOff>
    </xdr:from>
    <xdr:ext cx="736600" cy="259045"/>
    <xdr:sp macro="" textlink="">
      <xdr:nvSpPr>
        <xdr:cNvPr id="73" name="テキスト ボックス 72"/>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56243</xdr:rowOff>
    </xdr:from>
    <xdr:to>
      <xdr:col>15</xdr:col>
      <xdr:colOff>98425</xdr:colOff>
      <xdr:row>37</xdr:row>
      <xdr:rowOff>69850</xdr:rowOff>
    </xdr:to>
    <xdr:cxnSp macro="">
      <xdr:nvCxnSpPr>
        <xdr:cNvPr id="74" name="直線コネクタ 73"/>
        <xdr:cNvCxnSpPr/>
      </xdr:nvCxnSpPr>
      <xdr:spPr>
        <a:xfrm>
          <a:off x="2209800" y="62284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51905</xdr:rowOff>
    </xdr:from>
    <xdr:ext cx="762000" cy="259045"/>
    <xdr:sp macro="" textlink="">
      <xdr:nvSpPr>
        <xdr:cNvPr id="76" name="テキスト ボックス 75"/>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56243</xdr:rowOff>
    </xdr:from>
    <xdr:to>
      <xdr:col>11</xdr:col>
      <xdr:colOff>9525</xdr:colOff>
      <xdr:row>36</xdr:row>
      <xdr:rowOff>165100</xdr:rowOff>
    </xdr:to>
    <xdr:cxnSp macro="">
      <xdr:nvCxnSpPr>
        <xdr:cNvPr id="77" name="直線コネクタ 76"/>
        <xdr:cNvCxnSpPr/>
      </xdr:nvCxnSpPr>
      <xdr:spPr>
        <a:xfrm flipV="1">
          <a:off x="1320800" y="6228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111578</xdr:rowOff>
    </xdr:from>
    <xdr:to>
      <xdr:col>24</xdr:col>
      <xdr:colOff>76200</xdr:colOff>
      <xdr:row>40</xdr:row>
      <xdr:rowOff>41728</xdr:rowOff>
    </xdr:to>
    <xdr:sp macro="" textlink="">
      <xdr:nvSpPr>
        <xdr:cNvPr id="87" name="楕円 86"/>
        <xdr:cNvSpPr/>
      </xdr:nvSpPr>
      <xdr:spPr>
        <a:xfrm>
          <a:off x="47752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83655</xdr:rowOff>
    </xdr:from>
    <xdr:ext cx="762000" cy="259045"/>
    <xdr:sp macro="" textlink="">
      <xdr:nvSpPr>
        <xdr:cNvPr id="88" name="人件費該当値テキスト"/>
        <xdr:cNvSpPr txBox="1"/>
      </xdr:nvSpPr>
      <xdr:spPr>
        <a:xfrm>
          <a:off x="4914900" y="67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160565</xdr:rowOff>
    </xdr:from>
    <xdr:to>
      <xdr:col>20</xdr:col>
      <xdr:colOff>38100</xdr:colOff>
      <xdr:row>38</xdr:row>
      <xdr:rowOff>90715</xdr:rowOff>
    </xdr:to>
    <xdr:sp macro="" textlink="">
      <xdr:nvSpPr>
        <xdr:cNvPr id="89" name="楕円 88"/>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75492</xdr:rowOff>
    </xdr:from>
    <xdr:ext cx="736600" cy="259045"/>
    <xdr:sp macro="" textlink="">
      <xdr:nvSpPr>
        <xdr:cNvPr id="90" name="テキスト ボックス 89"/>
        <xdr:cNvSpPr txBox="1"/>
      </xdr:nvSpPr>
      <xdr:spPr>
        <a:xfrm>
          <a:off x="3606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1" name="楕円 90"/>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2" name="テキスト ボックス 9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5443</xdr:rowOff>
    </xdr:from>
    <xdr:to>
      <xdr:col>11</xdr:col>
      <xdr:colOff>60325</xdr:colOff>
      <xdr:row>36</xdr:row>
      <xdr:rowOff>107043</xdr:rowOff>
    </xdr:to>
    <xdr:sp macro="" textlink="">
      <xdr:nvSpPr>
        <xdr:cNvPr id="93" name="楕円 92"/>
        <xdr:cNvSpPr/>
      </xdr:nvSpPr>
      <xdr:spPr>
        <a:xfrm>
          <a:off x="2159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91820</xdr:rowOff>
    </xdr:from>
    <xdr:ext cx="762000" cy="259045"/>
    <xdr:sp macro="" textlink="">
      <xdr:nvSpPr>
        <xdr:cNvPr id="94" name="テキスト ボックス 93"/>
        <xdr:cNvSpPr txBox="1"/>
      </xdr:nvSpPr>
      <xdr:spPr>
        <a:xfrm>
          <a:off x="1828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5" name="楕円 94"/>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6" name="テキスト ボックス 95"/>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物件費に関する経常収支比率は</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％の減少となった。主な増減の要因は、制度変更に伴い物件費に区分されていた臨時職員に係る賃金が皆減となった一方で、市民水泳場指定管理料の皆増等委託料が増加したことである。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物件費に関する経常収支比率は減少したものの、類似団体と比べ依然高水準で推移しており、一層の経費節減に努める。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95250</xdr:rowOff>
    </xdr:from>
    <xdr:to>
      <xdr:col>82</xdr:col>
      <xdr:colOff>107950</xdr:colOff>
      <xdr:row>18</xdr:row>
      <xdr:rowOff>38100</xdr:rowOff>
    </xdr:to>
    <xdr:cxnSp macro="">
      <xdr:nvCxnSpPr>
        <xdr:cNvPr id="129" name="直線コネクタ 128"/>
        <xdr:cNvCxnSpPr/>
      </xdr:nvCxnSpPr>
      <xdr:spPr>
        <a:xfrm flipV="1">
          <a:off x="15671800" y="3009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30" name="物件費平均値テキスト"/>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38100</xdr:rowOff>
    </xdr:from>
    <xdr:to>
      <xdr:col>78</xdr:col>
      <xdr:colOff>69850</xdr:colOff>
      <xdr:row>18</xdr:row>
      <xdr:rowOff>139700</xdr:rowOff>
    </xdr:to>
    <xdr:cxnSp macro="">
      <xdr:nvCxnSpPr>
        <xdr:cNvPr id="132" name="直線コネクタ 131"/>
        <xdr:cNvCxnSpPr/>
      </xdr:nvCxnSpPr>
      <xdr:spPr>
        <a:xfrm flipV="1">
          <a:off x="14782800" y="3124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139700</xdr:rowOff>
    </xdr:to>
    <xdr:cxnSp macro="">
      <xdr:nvCxnSpPr>
        <xdr:cNvPr id="135" name="直線コネクタ 134"/>
        <xdr:cNvCxnSpPr/>
      </xdr:nvCxnSpPr>
      <xdr:spPr>
        <a:xfrm>
          <a:off x="13893800" y="3060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7" name="テキスト ボックス 136"/>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95250</xdr:rowOff>
    </xdr:from>
    <xdr:to>
      <xdr:col>69</xdr:col>
      <xdr:colOff>92075</xdr:colOff>
      <xdr:row>17</xdr:row>
      <xdr:rowOff>146050</xdr:rowOff>
    </xdr:to>
    <xdr:cxnSp macro="">
      <xdr:nvCxnSpPr>
        <xdr:cNvPr id="138" name="直線コネクタ 137"/>
        <xdr:cNvCxnSpPr/>
      </xdr:nvCxnSpPr>
      <xdr:spPr>
        <a:xfrm>
          <a:off x="13004800" y="300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40" name="テキスト ボックス 139"/>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48" name="楕円 147"/>
        <xdr:cNvSpPr/>
      </xdr:nvSpPr>
      <xdr:spPr>
        <a:xfrm>
          <a:off x="164592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16527</xdr:rowOff>
    </xdr:from>
    <xdr:ext cx="762000" cy="259045"/>
    <xdr:sp macro="" textlink="">
      <xdr:nvSpPr>
        <xdr:cNvPr id="149" name="物件費該当値テキスト"/>
        <xdr:cNvSpPr txBox="1"/>
      </xdr:nvSpPr>
      <xdr:spPr>
        <a:xfrm>
          <a:off x="165989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158750</xdr:rowOff>
    </xdr:from>
    <xdr:to>
      <xdr:col>78</xdr:col>
      <xdr:colOff>120650</xdr:colOff>
      <xdr:row>18</xdr:row>
      <xdr:rowOff>88900</xdr:rowOff>
    </xdr:to>
    <xdr:sp macro="" textlink="">
      <xdr:nvSpPr>
        <xdr:cNvPr id="150" name="楕円 149"/>
        <xdr:cNvSpPr/>
      </xdr:nvSpPr>
      <xdr:spPr>
        <a:xfrm>
          <a:off x="15621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73677</xdr:rowOff>
    </xdr:from>
    <xdr:ext cx="736600" cy="259045"/>
    <xdr:sp macro="" textlink="">
      <xdr:nvSpPr>
        <xdr:cNvPr id="151" name="テキスト ボックス 150"/>
        <xdr:cNvSpPr txBox="1"/>
      </xdr:nvSpPr>
      <xdr:spPr>
        <a:xfrm>
          <a:off x="15290800" y="31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88900</xdr:rowOff>
    </xdr:from>
    <xdr:to>
      <xdr:col>74</xdr:col>
      <xdr:colOff>31750</xdr:colOff>
      <xdr:row>19</xdr:row>
      <xdr:rowOff>19050</xdr:rowOff>
    </xdr:to>
    <xdr:sp macro="" textlink="">
      <xdr:nvSpPr>
        <xdr:cNvPr id="152" name="楕円 151"/>
        <xdr:cNvSpPr/>
      </xdr:nvSpPr>
      <xdr:spPr>
        <a:xfrm>
          <a:off x="14732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53" name="テキスト ボックス 152"/>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4" name="楕円 153"/>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5" name="テキスト ボックス 154"/>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56" name="楕円 155"/>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130827</xdr:rowOff>
    </xdr:from>
    <xdr:ext cx="762000" cy="259045"/>
    <xdr:sp macro="" textlink="">
      <xdr:nvSpPr>
        <xdr:cNvPr id="157" name="テキスト ボックス 156"/>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扶助費に関する経常収支比率は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％の減少となった。主な増減の要因は、制度変更に伴い扶助費に区分されていた公立保育所の臨時職員に係る賃金が皆減となったことである。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扶助費に関する経常収支比率は減少したものの、類似団体と比べ依然高水準で推移しており、公立保育所の再編等により扶助費の縮減に努める。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61</xdr:row>
      <xdr:rowOff>107950</xdr:rowOff>
    </xdr:to>
    <xdr:cxnSp macro="">
      <xdr:nvCxnSpPr>
        <xdr:cNvPr id="190" name="直線コネクタ 189"/>
        <xdr:cNvCxnSpPr/>
      </xdr:nvCxnSpPr>
      <xdr:spPr>
        <a:xfrm flipV="1">
          <a:off x="3987800" y="102235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107950</xdr:rowOff>
    </xdr:from>
    <xdr:to>
      <xdr:col>19</xdr:col>
      <xdr:colOff>187325</xdr:colOff>
      <xdr:row>61</xdr:row>
      <xdr:rowOff>107950</xdr:rowOff>
    </xdr:to>
    <xdr:cxnSp macro="">
      <xdr:nvCxnSpPr>
        <xdr:cNvPr id="193" name="直線コネクタ 192"/>
        <xdr:cNvCxnSpPr/>
      </xdr:nvCxnSpPr>
      <xdr:spPr>
        <a:xfrm>
          <a:off x="3098800" y="1056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130827</xdr:rowOff>
    </xdr:from>
    <xdr:ext cx="736600" cy="259045"/>
    <xdr:sp macro="" textlink="">
      <xdr:nvSpPr>
        <xdr:cNvPr id="195" name="テキスト ボックス 194"/>
        <xdr:cNvSpPr txBox="1"/>
      </xdr:nvSpPr>
      <xdr:spPr>
        <a:xfrm>
          <a:off x="3606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61</xdr:row>
      <xdr:rowOff>107950</xdr:rowOff>
    </xdr:to>
    <xdr:cxnSp macro="">
      <xdr:nvCxnSpPr>
        <xdr:cNvPr id="196" name="直線コネクタ 195"/>
        <xdr:cNvCxnSpPr/>
      </xdr:nvCxnSpPr>
      <xdr:spPr>
        <a:xfrm>
          <a:off x="2209800" y="102425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8" name="テキスト ボックス 197"/>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127000</xdr:rowOff>
    </xdr:to>
    <xdr:cxnSp macro="">
      <xdr:nvCxnSpPr>
        <xdr:cNvPr id="199" name="直線コネクタ 198"/>
        <xdr:cNvCxnSpPr/>
      </xdr:nvCxnSpPr>
      <xdr:spPr>
        <a:xfrm>
          <a:off x="1320800" y="10071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9" name="楕円 208"/>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10"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57150</xdr:rowOff>
    </xdr:from>
    <xdr:to>
      <xdr:col>20</xdr:col>
      <xdr:colOff>38100</xdr:colOff>
      <xdr:row>61</xdr:row>
      <xdr:rowOff>158750</xdr:rowOff>
    </xdr:to>
    <xdr:sp macro="" textlink="">
      <xdr:nvSpPr>
        <xdr:cNvPr id="211" name="楕円 210"/>
        <xdr:cNvSpPr/>
      </xdr:nvSpPr>
      <xdr:spPr>
        <a:xfrm>
          <a:off x="3937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143527</xdr:rowOff>
    </xdr:from>
    <xdr:ext cx="736600" cy="259045"/>
    <xdr:sp macro="" textlink="">
      <xdr:nvSpPr>
        <xdr:cNvPr id="212" name="テキスト ボックス 211"/>
        <xdr:cNvSpPr txBox="1"/>
      </xdr:nvSpPr>
      <xdr:spPr>
        <a:xfrm>
          <a:off x="3606800" y="1060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57150</xdr:rowOff>
    </xdr:from>
    <xdr:to>
      <xdr:col>15</xdr:col>
      <xdr:colOff>149225</xdr:colOff>
      <xdr:row>61</xdr:row>
      <xdr:rowOff>158750</xdr:rowOff>
    </xdr:to>
    <xdr:sp macro="" textlink="">
      <xdr:nvSpPr>
        <xdr:cNvPr id="213" name="楕円 212"/>
        <xdr:cNvSpPr/>
      </xdr:nvSpPr>
      <xdr:spPr>
        <a:xfrm>
          <a:off x="3048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143527</xdr:rowOff>
    </xdr:from>
    <xdr:ext cx="762000" cy="259045"/>
    <xdr:sp macro="" textlink="">
      <xdr:nvSpPr>
        <xdr:cNvPr id="214" name="テキスト ボックス 213"/>
        <xdr:cNvSpPr txBox="1"/>
      </xdr:nvSpPr>
      <xdr:spPr>
        <a:xfrm>
          <a:off x="2717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5" name="楕円 214"/>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6" name="テキスト ボックス 215"/>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7" name="楕円 216"/>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8" name="テキスト ボックス 217"/>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その他に関する経常収支比率は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加となった。その他の主なものは、介護保険特別会計や後期高齢者医療特別会計等に対する繰出金及び病院事業会計等に対する出資金であり、これらが多額となっているため、類似団体と比べ高水準で推移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高齢化の進行で後期高齢者医療・介護給付費が増加傾向にあるが、給付の適正化等による適切な事業会計運営に努める。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97065</xdr:rowOff>
    </xdr:from>
    <xdr:to>
      <xdr:col>82</xdr:col>
      <xdr:colOff>107950</xdr:colOff>
      <xdr:row>59</xdr:row>
      <xdr:rowOff>118835</xdr:rowOff>
    </xdr:to>
    <xdr:cxnSp macro="">
      <xdr:nvCxnSpPr>
        <xdr:cNvPr id="253" name="直線コネクタ 252"/>
        <xdr:cNvCxnSpPr/>
      </xdr:nvCxnSpPr>
      <xdr:spPr>
        <a:xfrm>
          <a:off x="15671800" y="102126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4" name="その他平均値テキスト"/>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97065</xdr:rowOff>
    </xdr:from>
    <xdr:to>
      <xdr:col>78</xdr:col>
      <xdr:colOff>69850</xdr:colOff>
      <xdr:row>59</xdr:row>
      <xdr:rowOff>107950</xdr:rowOff>
    </xdr:to>
    <xdr:cxnSp macro="">
      <xdr:nvCxnSpPr>
        <xdr:cNvPr id="256" name="直線コネクタ 255"/>
        <xdr:cNvCxnSpPr/>
      </xdr:nvCxnSpPr>
      <xdr:spPr>
        <a:xfrm flipV="1">
          <a:off x="14782800" y="10212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137885</xdr:rowOff>
    </xdr:from>
    <xdr:to>
      <xdr:col>73</xdr:col>
      <xdr:colOff>180975</xdr:colOff>
      <xdr:row>59</xdr:row>
      <xdr:rowOff>107950</xdr:rowOff>
    </xdr:to>
    <xdr:cxnSp macro="">
      <xdr:nvCxnSpPr>
        <xdr:cNvPr id="259" name="直線コネクタ 258"/>
        <xdr:cNvCxnSpPr/>
      </xdr:nvCxnSpPr>
      <xdr:spPr>
        <a:xfrm>
          <a:off x="13893800" y="100819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83457</xdr:rowOff>
    </xdr:from>
    <xdr:to>
      <xdr:col>69</xdr:col>
      <xdr:colOff>92075</xdr:colOff>
      <xdr:row>58</xdr:row>
      <xdr:rowOff>137885</xdr:rowOff>
    </xdr:to>
    <xdr:cxnSp macro="">
      <xdr:nvCxnSpPr>
        <xdr:cNvPr id="262" name="直線コネクタ 261"/>
        <xdr:cNvCxnSpPr/>
      </xdr:nvCxnSpPr>
      <xdr:spPr>
        <a:xfrm>
          <a:off x="13004800" y="10027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72" name="楕円 271"/>
        <xdr:cNvSpPr/>
      </xdr:nvSpPr>
      <xdr:spPr>
        <a:xfrm>
          <a:off x="16459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40112</xdr:rowOff>
    </xdr:from>
    <xdr:ext cx="762000" cy="259045"/>
    <xdr:sp macro="" textlink="">
      <xdr:nvSpPr>
        <xdr:cNvPr id="273" name="その他該当値テキスト"/>
        <xdr:cNvSpPr txBox="1"/>
      </xdr:nvSpPr>
      <xdr:spPr>
        <a:xfrm>
          <a:off x="16598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46265</xdr:rowOff>
    </xdr:from>
    <xdr:to>
      <xdr:col>78</xdr:col>
      <xdr:colOff>120650</xdr:colOff>
      <xdr:row>59</xdr:row>
      <xdr:rowOff>147865</xdr:rowOff>
    </xdr:to>
    <xdr:sp macro="" textlink="">
      <xdr:nvSpPr>
        <xdr:cNvPr id="274" name="楕円 273"/>
        <xdr:cNvSpPr/>
      </xdr:nvSpPr>
      <xdr:spPr>
        <a:xfrm>
          <a:off x="15621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132642</xdr:rowOff>
    </xdr:from>
    <xdr:ext cx="736600" cy="259045"/>
    <xdr:sp macro="" textlink="">
      <xdr:nvSpPr>
        <xdr:cNvPr id="275" name="テキスト ボックス 274"/>
        <xdr:cNvSpPr txBox="1"/>
      </xdr:nvSpPr>
      <xdr:spPr>
        <a:xfrm>
          <a:off x="15290800" y="1024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6" name="楕円 275"/>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7" name="テキスト ボックス 276"/>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87085</xdr:rowOff>
    </xdr:from>
    <xdr:to>
      <xdr:col>69</xdr:col>
      <xdr:colOff>142875</xdr:colOff>
      <xdr:row>59</xdr:row>
      <xdr:rowOff>17235</xdr:rowOff>
    </xdr:to>
    <xdr:sp macro="" textlink="">
      <xdr:nvSpPr>
        <xdr:cNvPr id="278" name="楕円 277"/>
        <xdr:cNvSpPr/>
      </xdr:nvSpPr>
      <xdr:spPr>
        <a:xfrm>
          <a:off x="13843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2012</xdr:rowOff>
    </xdr:from>
    <xdr:ext cx="762000" cy="259045"/>
    <xdr:sp macro="" textlink="">
      <xdr:nvSpPr>
        <xdr:cNvPr id="279" name="テキスト ボックス 278"/>
        <xdr:cNvSpPr txBox="1"/>
      </xdr:nvSpPr>
      <xdr:spPr>
        <a:xfrm>
          <a:off x="13512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32657</xdr:rowOff>
    </xdr:from>
    <xdr:to>
      <xdr:col>65</xdr:col>
      <xdr:colOff>53975</xdr:colOff>
      <xdr:row>58</xdr:row>
      <xdr:rowOff>134257</xdr:rowOff>
    </xdr:to>
    <xdr:sp macro="" textlink="">
      <xdr:nvSpPr>
        <xdr:cNvPr id="280" name="楕円 279"/>
        <xdr:cNvSpPr/>
      </xdr:nvSpPr>
      <xdr:spPr>
        <a:xfrm>
          <a:off x="12954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119034</xdr:rowOff>
    </xdr:from>
    <xdr:ext cx="762000" cy="259045"/>
    <xdr:sp macro="" textlink="">
      <xdr:nvSpPr>
        <xdr:cNvPr id="281" name="テキスト ボックス 280"/>
        <xdr:cNvSpPr txBox="1"/>
      </xdr:nvSpPr>
      <xdr:spPr>
        <a:xfrm>
          <a:off x="12623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補助費等に関する経常収支比率は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％の減少となった。主な増減の要因は、分娩の休止に伴い公営企業に対する補助費等が減少したことである。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その結果、令和２年度の補助費等に関する経常収支比率は平成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年度以来の類似団体平均を下回る水準となったが、今後分娩の再開に伴い再び補助費等の増加が見込まれる。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66040</xdr:rowOff>
    </xdr:from>
    <xdr:to>
      <xdr:col>82</xdr:col>
      <xdr:colOff>107950</xdr:colOff>
      <xdr:row>36</xdr:row>
      <xdr:rowOff>127000</xdr:rowOff>
    </xdr:to>
    <xdr:cxnSp macro="">
      <xdr:nvCxnSpPr>
        <xdr:cNvPr id="314" name="直線コネクタ 313"/>
        <xdr:cNvCxnSpPr/>
      </xdr:nvCxnSpPr>
      <xdr:spPr>
        <a:xfrm flipV="1">
          <a:off x="15671800" y="6238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24130</xdr:rowOff>
    </xdr:to>
    <xdr:cxnSp macro="">
      <xdr:nvCxnSpPr>
        <xdr:cNvPr id="317" name="直線コネクタ 316"/>
        <xdr:cNvCxnSpPr/>
      </xdr:nvCxnSpPr>
      <xdr:spPr>
        <a:xfrm flipV="1">
          <a:off x="14782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19" name="テキスト ボックス 318"/>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37</xdr:row>
      <xdr:rowOff>24130</xdr:rowOff>
    </xdr:to>
    <xdr:cxnSp macro="">
      <xdr:nvCxnSpPr>
        <xdr:cNvPr id="320" name="直線コネクタ 319"/>
        <xdr:cNvCxnSpPr/>
      </xdr:nvCxnSpPr>
      <xdr:spPr>
        <a:xfrm>
          <a:off x="13893800" y="6283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22" name="テキスト ボックス 321"/>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36</xdr:row>
      <xdr:rowOff>111760</xdr:rowOff>
    </xdr:to>
    <xdr:cxnSp macro="">
      <xdr:nvCxnSpPr>
        <xdr:cNvPr id="323" name="直線コネクタ 322"/>
        <xdr:cNvCxnSpPr/>
      </xdr:nvCxnSpPr>
      <xdr:spPr>
        <a:xfrm>
          <a:off x="13004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25" name="テキスト ボックス 324"/>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27" name="テキスト ボックス 326"/>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33" name="楕円 332"/>
        <xdr:cNvSpPr/>
      </xdr:nvSpPr>
      <xdr:spPr>
        <a:xfrm>
          <a:off x="16459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31767</xdr:rowOff>
    </xdr:from>
    <xdr:ext cx="762000" cy="259045"/>
    <xdr:sp macro="" textlink="">
      <xdr:nvSpPr>
        <xdr:cNvPr id="334" name="補助費等該当値テキスト"/>
        <xdr:cNvSpPr txBox="1"/>
      </xdr:nvSpPr>
      <xdr:spPr>
        <a:xfrm>
          <a:off x="16598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5" name="楕円 334"/>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36" name="テキスト ボックス 335"/>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7" name="楕円 336"/>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8" name="テキスト ボックス 337"/>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9" name="楕円 338"/>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147337</xdr:rowOff>
    </xdr:from>
    <xdr:ext cx="762000" cy="259045"/>
    <xdr:sp macro="" textlink="">
      <xdr:nvSpPr>
        <xdr:cNvPr id="340" name="テキスト ボックス 339"/>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41" name="楕円 340"/>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42" name="テキスト ボックス 341"/>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公債費に関する経常収支比率は</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起債抑制方針により減少傾向に推移を続けてきたが、今後は有和中学校建設事業等の大型事業の実施により増加が見込まれる。地方債の発行にあたっては将来の償還を見据え十分に検討を行い持続可能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92711</xdr:rowOff>
    </xdr:to>
    <xdr:cxnSp macro="">
      <xdr:nvCxnSpPr>
        <xdr:cNvPr id="372" name="直線コネクタ 371"/>
        <xdr:cNvCxnSpPr/>
      </xdr:nvCxnSpPr>
      <xdr:spPr>
        <a:xfrm flipV="1">
          <a:off x="3987800" y="132577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3" name="公債費平均値テキスト"/>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138430</xdr:rowOff>
    </xdr:to>
    <xdr:cxnSp macro="">
      <xdr:nvCxnSpPr>
        <xdr:cNvPr id="375" name="直線コネクタ 374"/>
        <xdr:cNvCxnSpPr/>
      </xdr:nvCxnSpPr>
      <xdr:spPr>
        <a:xfrm flipV="1">
          <a:off x="3098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40132</xdr:rowOff>
    </xdr:to>
    <xdr:cxnSp macro="">
      <xdr:nvCxnSpPr>
        <xdr:cNvPr id="378" name="直線コネクタ 377"/>
        <xdr:cNvCxnSpPr/>
      </xdr:nvCxnSpPr>
      <xdr:spPr>
        <a:xfrm flipV="1">
          <a:off x="2209800" y="133400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90424</xdr:rowOff>
    </xdr:to>
    <xdr:cxnSp macro="">
      <xdr:nvCxnSpPr>
        <xdr:cNvPr id="381" name="直線コネクタ 380"/>
        <xdr:cNvCxnSpPr/>
      </xdr:nvCxnSpPr>
      <xdr:spPr>
        <a:xfrm flipV="1">
          <a:off x="1320800" y="13413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3" name="テキスト ボックス 382"/>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85" name="テキスト ボックス 384"/>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91" name="楕円 390"/>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92"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3" name="楕円 392"/>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94" name="テキスト ボックス 393"/>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5" name="楕円 394"/>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96" name="テキスト ボックス 395"/>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97" name="楕円 396"/>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101109</xdr:rowOff>
    </xdr:from>
    <xdr:ext cx="762000" cy="259045"/>
    <xdr:sp macro="" textlink="">
      <xdr:nvSpPr>
        <xdr:cNvPr id="398" name="テキスト ボックス 397"/>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99" name="楕円 398"/>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400" name="テキスト ボックス 399"/>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公債費以外に関する経常収支比率は</a:t>
          </a:r>
          <a:r>
            <a:rPr kumimoji="1" lang="en-US" altLang="ja-JP" sz="1300">
              <a:latin typeface="ＭＳ Ｐゴシック" panose="020B0600070205080204" pitchFamily="50" charset="-128"/>
              <a:ea typeface="ＭＳ Ｐゴシック" panose="020B0600070205080204" pitchFamily="50" charset="-128"/>
            </a:rPr>
            <a:t>84.5</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補助費等を除きすべての項目で類似団体に比べ高水準となったこととにより、公債費以外に関する経常収支比率は引き続き類似団体平均を大きく上回ることとなった。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公共施設の統廃合の推進等により、一層の経費節減に努める。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107950</xdr:rowOff>
    </xdr:from>
    <xdr:to>
      <xdr:col>82</xdr:col>
      <xdr:colOff>107950</xdr:colOff>
      <xdr:row>81</xdr:row>
      <xdr:rowOff>153670</xdr:rowOff>
    </xdr:to>
    <xdr:cxnSp macro="">
      <xdr:nvCxnSpPr>
        <xdr:cNvPr id="433" name="直線コネクタ 432"/>
        <xdr:cNvCxnSpPr/>
      </xdr:nvCxnSpPr>
      <xdr:spPr>
        <a:xfrm flipV="1">
          <a:off x="15671800" y="13995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34" name="公債費以外平均値テキスト"/>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153670</xdr:rowOff>
    </xdr:from>
    <xdr:to>
      <xdr:col>78</xdr:col>
      <xdr:colOff>69850</xdr:colOff>
      <xdr:row>82</xdr:row>
      <xdr:rowOff>20320</xdr:rowOff>
    </xdr:to>
    <xdr:cxnSp macro="">
      <xdr:nvCxnSpPr>
        <xdr:cNvPr id="436" name="直線コネクタ 435"/>
        <xdr:cNvCxnSpPr/>
      </xdr:nvCxnSpPr>
      <xdr:spPr>
        <a:xfrm flipV="1">
          <a:off x="14782800" y="1404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38" name="テキスト ボックス 437"/>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165100</xdr:rowOff>
    </xdr:from>
    <xdr:to>
      <xdr:col>73</xdr:col>
      <xdr:colOff>180975</xdr:colOff>
      <xdr:row>82</xdr:row>
      <xdr:rowOff>20320</xdr:rowOff>
    </xdr:to>
    <xdr:cxnSp macro="">
      <xdr:nvCxnSpPr>
        <xdr:cNvPr id="439" name="直線コネクタ 438"/>
        <xdr:cNvCxnSpPr/>
      </xdr:nvCxnSpPr>
      <xdr:spPr>
        <a:xfrm>
          <a:off x="13893800" y="13538200"/>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1" name="テキスト ボックス 440"/>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165100</xdr:rowOff>
    </xdr:to>
    <xdr:cxnSp macro="">
      <xdr:nvCxnSpPr>
        <xdr:cNvPr id="442" name="直線コネクタ 441"/>
        <xdr:cNvCxnSpPr/>
      </xdr:nvCxnSpPr>
      <xdr:spPr>
        <a:xfrm>
          <a:off x="13004800" y="13454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4" name="テキスト ボックス 443"/>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6" name="テキスト ボックス 445"/>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57150</xdr:rowOff>
    </xdr:from>
    <xdr:to>
      <xdr:col>82</xdr:col>
      <xdr:colOff>158750</xdr:colOff>
      <xdr:row>81</xdr:row>
      <xdr:rowOff>158750</xdr:rowOff>
    </xdr:to>
    <xdr:sp macro="" textlink="">
      <xdr:nvSpPr>
        <xdr:cNvPr id="452" name="楕円 451"/>
        <xdr:cNvSpPr/>
      </xdr:nvSpPr>
      <xdr:spPr>
        <a:xfrm>
          <a:off x="164592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137177</xdr:rowOff>
    </xdr:from>
    <xdr:ext cx="762000" cy="259045"/>
    <xdr:sp macro="" textlink="">
      <xdr:nvSpPr>
        <xdr:cNvPr id="453" name="公債費以外該当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102870</xdr:rowOff>
    </xdr:from>
    <xdr:to>
      <xdr:col>78</xdr:col>
      <xdr:colOff>120650</xdr:colOff>
      <xdr:row>82</xdr:row>
      <xdr:rowOff>33020</xdr:rowOff>
    </xdr:to>
    <xdr:sp macro="" textlink="">
      <xdr:nvSpPr>
        <xdr:cNvPr id="454" name="楕円 453"/>
        <xdr:cNvSpPr/>
      </xdr:nvSpPr>
      <xdr:spPr>
        <a:xfrm>
          <a:off x="15621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17797</xdr:rowOff>
    </xdr:from>
    <xdr:ext cx="736600" cy="259045"/>
    <xdr:sp macro="" textlink="">
      <xdr:nvSpPr>
        <xdr:cNvPr id="455" name="テキスト ボックス 454"/>
        <xdr:cNvSpPr txBox="1"/>
      </xdr:nvSpPr>
      <xdr:spPr>
        <a:xfrm>
          <a:off x="15290800" y="1407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140970</xdr:rowOff>
    </xdr:from>
    <xdr:to>
      <xdr:col>74</xdr:col>
      <xdr:colOff>31750</xdr:colOff>
      <xdr:row>82</xdr:row>
      <xdr:rowOff>71120</xdr:rowOff>
    </xdr:to>
    <xdr:sp macro="" textlink="">
      <xdr:nvSpPr>
        <xdr:cNvPr id="456" name="楕円 455"/>
        <xdr:cNvSpPr/>
      </xdr:nvSpPr>
      <xdr:spPr>
        <a:xfrm>
          <a:off x="147320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55897</xdr:rowOff>
    </xdr:from>
    <xdr:ext cx="762000" cy="259045"/>
    <xdr:sp macro="" textlink="">
      <xdr:nvSpPr>
        <xdr:cNvPr id="457" name="テキスト ボックス 456"/>
        <xdr:cNvSpPr txBox="1"/>
      </xdr:nvSpPr>
      <xdr:spPr>
        <a:xfrm>
          <a:off x="14401800" y="1411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114300</xdr:rowOff>
    </xdr:from>
    <xdr:to>
      <xdr:col>69</xdr:col>
      <xdr:colOff>142875</xdr:colOff>
      <xdr:row>79</xdr:row>
      <xdr:rowOff>44450</xdr:rowOff>
    </xdr:to>
    <xdr:sp macro="" textlink="">
      <xdr:nvSpPr>
        <xdr:cNvPr id="458" name="楕円 457"/>
        <xdr:cNvSpPr/>
      </xdr:nvSpPr>
      <xdr:spPr>
        <a:xfrm>
          <a:off x="13843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59" name="テキスト ボックス 458"/>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60" name="楕円 459"/>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61" name="テキスト ボックス 460"/>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12450</xdr:rowOff>
    </xdr:from>
    <xdr:to>
      <xdr:col>29</xdr:col>
      <xdr:colOff>127000</xdr:colOff>
      <xdr:row>17</xdr:row>
      <xdr:rowOff>150720</xdr:rowOff>
    </xdr:to>
    <xdr:cxnSp macro="">
      <xdr:nvCxnSpPr>
        <xdr:cNvPr id="52" name="直線コネクタ 51"/>
        <xdr:cNvCxnSpPr/>
      </xdr:nvCxnSpPr>
      <xdr:spPr bwMode="auto">
        <a:xfrm flipV="1">
          <a:off x="5003800" y="2974725"/>
          <a:ext cx="647700" cy="13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83022</xdr:rowOff>
    </xdr:from>
    <xdr:ext cx="762000" cy="259045"/>
    <xdr:sp macro="" textlink="">
      <xdr:nvSpPr>
        <xdr:cNvPr id="53" name="人口1人当たり決算額の推移平均値テキスト130"/>
        <xdr:cNvSpPr txBox="1"/>
      </xdr:nvSpPr>
      <xdr:spPr>
        <a:xfrm>
          <a:off x="5740400" y="270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150720</xdr:rowOff>
    </xdr:from>
    <xdr:to>
      <xdr:col>26</xdr:col>
      <xdr:colOff>50800</xdr:colOff>
      <xdr:row>18</xdr:row>
      <xdr:rowOff>51377</xdr:rowOff>
    </xdr:to>
    <xdr:cxnSp macro="">
      <xdr:nvCxnSpPr>
        <xdr:cNvPr id="55" name="直線コネクタ 54"/>
        <xdr:cNvCxnSpPr/>
      </xdr:nvCxnSpPr>
      <xdr:spPr bwMode="auto">
        <a:xfrm flipV="1">
          <a:off x="4305300" y="3112995"/>
          <a:ext cx="698500" cy="72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33340</xdr:rowOff>
    </xdr:from>
    <xdr:ext cx="736600" cy="259045"/>
    <xdr:sp macro="" textlink="">
      <xdr:nvSpPr>
        <xdr:cNvPr id="57" name="テキスト ボックス 56"/>
        <xdr:cNvSpPr txBox="1"/>
      </xdr:nvSpPr>
      <xdr:spPr>
        <a:xfrm>
          <a:off x="4622800" y="2652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51377</xdr:rowOff>
    </xdr:from>
    <xdr:to>
      <xdr:col>22</xdr:col>
      <xdr:colOff>114300</xdr:colOff>
      <xdr:row>18</xdr:row>
      <xdr:rowOff>96852</xdr:rowOff>
    </xdr:to>
    <xdr:cxnSp macro="">
      <xdr:nvCxnSpPr>
        <xdr:cNvPr id="58" name="直線コネクタ 57"/>
        <xdr:cNvCxnSpPr/>
      </xdr:nvCxnSpPr>
      <xdr:spPr bwMode="auto">
        <a:xfrm flipV="1">
          <a:off x="3606800" y="3185102"/>
          <a:ext cx="698500" cy="45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95487</xdr:rowOff>
    </xdr:from>
    <xdr:ext cx="762000" cy="259045"/>
    <xdr:sp macro="" textlink="">
      <xdr:nvSpPr>
        <xdr:cNvPr id="60" name="テキスト ボックス 59"/>
        <xdr:cNvSpPr txBox="1"/>
      </xdr:nvSpPr>
      <xdr:spPr>
        <a:xfrm>
          <a:off x="3924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96852</xdr:rowOff>
    </xdr:from>
    <xdr:to>
      <xdr:col>18</xdr:col>
      <xdr:colOff>177800</xdr:colOff>
      <xdr:row>18</xdr:row>
      <xdr:rowOff>134440</xdr:rowOff>
    </xdr:to>
    <xdr:cxnSp macro="">
      <xdr:nvCxnSpPr>
        <xdr:cNvPr id="61" name="直線コネクタ 60"/>
        <xdr:cNvCxnSpPr/>
      </xdr:nvCxnSpPr>
      <xdr:spPr bwMode="auto">
        <a:xfrm flipV="1">
          <a:off x="2908300" y="3230577"/>
          <a:ext cx="698500" cy="37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118673</xdr:rowOff>
    </xdr:from>
    <xdr:ext cx="762000" cy="259045"/>
    <xdr:sp macro="" textlink="">
      <xdr:nvSpPr>
        <xdr:cNvPr id="63" name="テキスト ボックス 62"/>
        <xdr:cNvSpPr txBox="1"/>
      </xdr:nvSpPr>
      <xdr:spPr>
        <a:xfrm>
          <a:off x="32258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113546</xdr:rowOff>
    </xdr:from>
    <xdr:ext cx="762000" cy="259045"/>
    <xdr:sp macro="" textlink="">
      <xdr:nvSpPr>
        <xdr:cNvPr id="65" name="テキスト ボックス 64"/>
        <xdr:cNvSpPr txBox="1"/>
      </xdr:nvSpPr>
      <xdr:spPr>
        <a:xfrm>
          <a:off x="25273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133100</xdr:rowOff>
    </xdr:from>
    <xdr:to>
      <xdr:col>29</xdr:col>
      <xdr:colOff>177800</xdr:colOff>
      <xdr:row>17</xdr:row>
      <xdr:rowOff>63250</xdr:rowOff>
    </xdr:to>
    <xdr:sp macro="" textlink="">
      <xdr:nvSpPr>
        <xdr:cNvPr id="71" name="楕円 70"/>
        <xdr:cNvSpPr/>
      </xdr:nvSpPr>
      <xdr:spPr bwMode="auto">
        <a:xfrm>
          <a:off x="5600700" y="292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105177</xdr:rowOff>
    </xdr:from>
    <xdr:ext cx="762000" cy="259045"/>
    <xdr:sp macro="" textlink="">
      <xdr:nvSpPr>
        <xdr:cNvPr id="72" name="人口1人当たり決算額の推移該当値テキスト130"/>
        <xdr:cNvSpPr txBox="1"/>
      </xdr:nvSpPr>
      <xdr:spPr>
        <a:xfrm>
          <a:off x="5740400" y="289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99920</xdr:rowOff>
    </xdr:from>
    <xdr:to>
      <xdr:col>26</xdr:col>
      <xdr:colOff>101600</xdr:colOff>
      <xdr:row>18</xdr:row>
      <xdr:rowOff>30070</xdr:rowOff>
    </xdr:to>
    <xdr:sp macro="" textlink="">
      <xdr:nvSpPr>
        <xdr:cNvPr id="73" name="楕円 72"/>
        <xdr:cNvSpPr/>
      </xdr:nvSpPr>
      <xdr:spPr bwMode="auto">
        <a:xfrm>
          <a:off x="4953000" y="306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14847</xdr:rowOff>
    </xdr:from>
    <xdr:ext cx="736600" cy="259045"/>
    <xdr:sp macro="" textlink="">
      <xdr:nvSpPr>
        <xdr:cNvPr id="74" name="テキスト ボックス 73"/>
        <xdr:cNvSpPr txBox="1"/>
      </xdr:nvSpPr>
      <xdr:spPr>
        <a:xfrm>
          <a:off x="4622800" y="314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577</xdr:rowOff>
    </xdr:from>
    <xdr:to>
      <xdr:col>22</xdr:col>
      <xdr:colOff>165100</xdr:colOff>
      <xdr:row>18</xdr:row>
      <xdr:rowOff>102177</xdr:rowOff>
    </xdr:to>
    <xdr:sp macro="" textlink="">
      <xdr:nvSpPr>
        <xdr:cNvPr id="75" name="楕円 74"/>
        <xdr:cNvSpPr/>
      </xdr:nvSpPr>
      <xdr:spPr bwMode="auto">
        <a:xfrm>
          <a:off x="4254500" y="313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86954</xdr:rowOff>
    </xdr:from>
    <xdr:ext cx="762000" cy="259045"/>
    <xdr:sp macro="" textlink="">
      <xdr:nvSpPr>
        <xdr:cNvPr id="76" name="テキスト ボックス 75"/>
        <xdr:cNvSpPr txBox="1"/>
      </xdr:nvSpPr>
      <xdr:spPr>
        <a:xfrm>
          <a:off x="3924300" y="3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46052</xdr:rowOff>
    </xdr:from>
    <xdr:to>
      <xdr:col>19</xdr:col>
      <xdr:colOff>38100</xdr:colOff>
      <xdr:row>18</xdr:row>
      <xdr:rowOff>147652</xdr:rowOff>
    </xdr:to>
    <xdr:sp macro="" textlink="">
      <xdr:nvSpPr>
        <xdr:cNvPr id="77" name="楕円 76"/>
        <xdr:cNvSpPr/>
      </xdr:nvSpPr>
      <xdr:spPr bwMode="auto">
        <a:xfrm>
          <a:off x="3556000" y="3179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132429</xdr:rowOff>
    </xdr:from>
    <xdr:ext cx="762000" cy="259045"/>
    <xdr:sp macro="" textlink="">
      <xdr:nvSpPr>
        <xdr:cNvPr id="78" name="テキスト ボックス 77"/>
        <xdr:cNvSpPr txBox="1"/>
      </xdr:nvSpPr>
      <xdr:spPr>
        <a:xfrm>
          <a:off x="3225800" y="326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83640</xdr:rowOff>
    </xdr:from>
    <xdr:to>
      <xdr:col>15</xdr:col>
      <xdr:colOff>101600</xdr:colOff>
      <xdr:row>19</xdr:row>
      <xdr:rowOff>13791</xdr:rowOff>
    </xdr:to>
    <xdr:sp macro="" textlink="">
      <xdr:nvSpPr>
        <xdr:cNvPr id="79" name="楕円 78"/>
        <xdr:cNvSpPr/>
      </xdr:nvSpPr>
      <xdr:spPr bwMode="auto">
        <a:xfrm>
          <a:off x="2857500" y="321736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170017</xdr:rowOff>
    </xdr:from>
    <xdr:ext cx="762000" cy="259045"/>
    <xdr:sp macro="" textlink="">
      <xdr:nvSpPr>
        <xdr:cNvPr id="80" name="テキスト ボックス 79"/>
        <xdr:cNvSpPr txBox="1"/>
      </xdr:nvSpPr>
      <xdr:spPr>
        <a:xfrm>
          <a:off x="2527300" y="330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235147</xdr:rowOff>
    </xdr:from>
    <xdr:to>
      <xdr:col>29</xdr:col>
      <xdr:colOff>127000</xdr:colOff>
      <xdr:row>35</xdr:row>
      <xdr:rowOff>238785</xdr:rowOff>
    </xdr:to>
    <xdr:cxnSp macro="">
      <xdr:nvCxnSpPr>
        <xdr:cNvPr id="113" name="直線コネクタ 112"/>
        <xdr:cNvCxnSpPr/>
      </xdr:nvCxnSpPr>
      <xdr:spPr bwMode="auto">
        <a:xfrm>
          <a:off x="5003800" y="6845497"/>
          <a:ext cx="647700" cy="3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263453</xdr:rowOff>
    </xdr:from>
    <xdr:ext cx="762000" cy="259045"/>
    <xdr:sp macro="" textlink="">
      <xdr:nvSpPr>
        <xdr:cNvPr id="114" name="人口1人当たり決算額の推移平均値テキスト445"/>
        <xdr:cNvSpPr txBox="1"/>
      </xdr:nvSpPr>
      <xdr:spPr>
        <a:xfrm>
          <a:off x="5740400" y="653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172358</xdr:rowOff>
    </xdr:from>
    <xdr:to>
      <xdr:col>26</xdr:col>
      <xdr:colOff>50800</xdr:colOff>
      <xdr:row>35</xdr:row>
      <xdr:rowOff>235147</xdr:rowOff>
    </xdr:to>
    <xdr:cxnSp macro="">
      <xdr:nvCxnSpPr>
        <xdr:cNvPr id="116" name="直線コネクタ 115"/>
        <xdr:cNvCxnSpPr/>
      </xdr:nvCxnSpPr>
      <xdr:spPr bwMode="auto">
        <a:xfrm>
          <a:off x="4305300" y="6782708"/>
          <a:ext cx="6985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107512</xdr:rowOff>
    </xdr:from>
    <xdr:to>
      <xdr:col>22</xdr:col>
      <xdr:colOff>114300</xdr:colOff>
      <xdr:row>35</xdr:row>
      <xdr:rowOff>172358</xdr:rowOff>
    </xdr:to>
    <xdr:cxnSp macro="">
      <xdr:nvCxnSpPr>
        <xdr:cNvPr id="119" name="直線コネクタ 118"/>
        <xdr:cNvCxnSpPr/>
      </xdr:nvCxnSpPr>
      <xdr:spPr bwMode="auto">
        <a:xfrm>
          <a:off x="3606800" y="6717862"/>
          <a:ext cx="698500" cy="6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196931</xdr:rowOff>
    </xdr:from>
    <xdr:ext cx="762000" cy="259045"/>
    <xdr:sp macro="" textlink="">
      <xdr:nvSpPr>
        <xdr:cNvPr id="121" name="テキスト ボックス 120"/>
        <xdr:cNvSpPr txBox="1"/>
      </xdr:nvSpPr>
      <xdr:spPr>
        <a:xfrm>
          <a:off x="3924300" y="64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95320</xdr:rowOff>
    </xdr:from>
    <xdr:to>
      <xdr:col>18</xdr:col>
      <xdr:colOff>177800</xdr:colOff>
      <xdr:row>35</xdr:row>
      <xdr:rowOff>107512</xdr:rowOff>
    </xdr:to>
    <xdr:cxnSp macro="">
      <xdr:nvCxnSpPr>
        <xdr:cNvPr id="122" name="直線コネクタ 121"/>
        <xdr:cNvCxnSpPr/>
      </xdr:nvCxnSpPr>
      <xdr:spPr bwMode="auto">
        <a:xfrm>
          <a:off x="2908300" y="6705670"/>
          <a:ext cx="698500" cy="1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171359</xdr:rowOff>
    </xdr:from>
    <xdr:ext cx="762000" cy="259045"/>
    <xdr:sp macro="" textlink="">
      <xdr:nvSpPr>
        <xdr:cNvPr id="124" name="テキスト ボックス 123"/>
        <xdr:cNvSpPr txBox="1"/>
      </xdr:nvSpPr>
      <xdr:spPr>
        <a:xfrm>
          <a:off x="32258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167739</xdr:rowOff>
    </xdr:from>
    <xdr:ext cx="762000" cy="259045"/>
    <xdr:sp macro="" textlink="">
      <xdr:nvSpPr>
        <xdr:cNvPr id="126" name="テキスト ボックス 125"/>
        <xdr:cNvSpPr txBox="1"/>
      </xdr:nvSpPr>
      <xdr:spPr>
        <a:xfrm>
          <a:off x="2527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187985</xdr:rowOff>
    </xdr:from>
    <xdr:to>
      <xdr:col>29</xdr:col>
      <xdr:colOff>177800</xdr:colOff>
      <xdr:row>35</xdr:row>
      <xdr:rowOff>289585</xdr:rowOff>
    </xdr:to>
    <xdr:sp macro="" textlink="">
      <xdr:nvSpPr>
        <xdr:cNvPr id="132" name="楕円 131"/>
        <xdr:cNvSpPr/>
      </xdr:nvSpPr>
      <xdr:spPr bwMode="auto">
        <a:xfrm>
          <a:off x="5600700" y="679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160062</xdr:rowOff>
    </xdr:from>
    <xdr:ext cx="762000" cy="259045"/>
    <xdr:sp macro="" textlink="">
      <xdr:nvSpPr>
        <xdr:cNvPr id="133" name="人口1人当たり決算額の推移該当値テキスト445"/>
        <xdr:cNvSpPr txBox="1"/>
      </xdr:nvSpPr>
      <xdr:spPr>
        <a:xfrm>
          <a:off x="5740400" y="677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184347</xdr:rowOff>
    </xdr:from>
    <xdr:to>
      <xdr:col>26</xdr:col>
      <xdr:colOff>101600</xdr:colOff>
      <xdr:row>35</xdr:row>
      <xdr:rowOff>285947</xdr:rowOff>
    </xdr:to>
    <xdr:sp macro="" textlink="">
      <xdr:nvSpPr>
        <xdr:cNvPr id="134" name="楕円 133"/>
        <xdr:cNvSpPr/>
      </xdr:nvSpPr>
      <xdr:spPr bwMode="auto">
        <a:xfrm>
          <a:off x="4953000" y="6794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270724</xdr:rowOff>
    </xdr:from>
    <xdr:ext cx="736600" cy="259045"/>
    <xdr:sp macro="" textlink="">
      <xdr:nvSpPr>
        <xdr:cNvPr id="135" name="テキスト ボックス 134"/>
        <xdr:cNvSpPr txBox="1"/>
      </xdr:nvSpPr>
      <xdr:spPr>
        <a:xfrm>
          <a:off x="4622800" y="6881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121558</xdr:rowOff>
    </xdr:from>
    <xdr:to>
      <xdr:col>22</xdr:col>
      <xdr:colOff>165100</xdr:colOff>
      <xdr:row>35</xdr:row>
      <xdr:rowOff>223158</xdr:rowOff>
    </xdr:to>
    <xdr:sp macro="" textlink="">
      <xdr:nvSpPr>
        <xdr:cNvPr id="136" name="楕円 135"/>
        <xdr:cNvSpPr/>
      </xdr:nvSpPr>
      <xdr:spPr bwMode="auto">
        <a:xfrm>
          <a:off x="4254500" y="6731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207935</xdr:rowOff>
    </xdr:from>
    <xdr:ext cx="762000" cy="259045"/>
    <xdr:sp macro="" textlink="">
      <xdr:nvSpPr>
        <xdr:cNvPr id="137" name="テキスト ボックス 136"/>
        <xdr:cNvSpPr txBox="1"/>
      </xdr:nvSpPr>
      <xdr:spPr>
        <a:xfrm>
          <a:off x="3924300" y="681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56712</xdr:rowOff>
    </xdr:from>
    <xdr:to>
      <xdr:col>19</xdr:col>
      <xdr:colOff>38100</xdr:colOff>
      <xdr:row>35</xdr:row>
      <xdr:rowOff>158312</xdr:rowOff>
    </xdr:to>
    <xdr:sp macro="" textlink="">
      <xdr:nvSpPr>
        <xdr:cNvPr id="138" name="楕円 137"/>
        <xdr:cNvSpPr/>
      </xdr:nvSpPr>
      <xdr:spPr bwMode="auto">
        <a:xfrm>
          <a:off x="3556000" y="6667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168489</xdr:rowOff>
    </xdr:from>
    <xdr:ext cx="762000" cy="259045"/>
    <xdr:sp macro="" textlink="">
      <xdr:nvSpPr>
        <xdr:cNvPr id="139" name="テキスト ボックス 138"/>
        <xdr:cNvSpPr txBox="1"/>
      </xdr:nvSpPr>
      <xdr:spPr>
        <a:xfrm>
          <a:off x="3225800" y="643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44520</xdr:rowOff>
    </xdr:from>
    <xdr:to>
      <xdr:col>15</xdr:col>
      <xdr:colOff>101600</xdr:colOff>
      <xdr:row>35</xdr:row>
      <xdr:rowOff>146120</xdr:rowOff>
    </xdr:to>
    <xdr:sp macro="" textlink="">
      <xdr:nvSpPr>
        <xdr:cNvPr id="140" name="楕円 139"/>
        <xdr:cNvSpPr/>
      </xdr:nvSpPr>
      <xdr:spPr bwMode="auto">
        <a:xfrm>
          <a:off x="2857500" y="6654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156297</xdr:rowOff>
    </xdr:from>
    <xdr:ext cx="762000" cy="259045"/>
    <xdr:sp macro="" textlink="">
      <xdr:nvSpPr>
        <xdr:cNvPr id="141" name="テキスト ボックス 140"/>
        <xdr:cNvSpPr txBox="1"/>
      </xdr:nvSpPr>
      <xdr:spPr>
        <a:xfrm>
          <a:off x="2527300" y="64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27,240
27,084
36.83
21,195,886
20,737,384
234,150
7,409,247
9,933,505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68834</xdr:rowOff>
    </xdr:from>
    <xdr:to>
      <xdr:col>24</xdr:col>
      <xdr:colOff>63500</xdr:colOff>
      <xdr:row>37</xdr:row>
      <xdr:rowOff>85554</xdr:rowOff>
    </xdr:to>
    <xdr:cxnSp macro="">
      <xdr:nvCxnSpPr>
        <xdr:cNvPr id="63" name="直線コネクタ 62"/>
        <xdr:cNvCxnSpPr/>
      </xdr:nvCxnSpPr>
      <xdr:spPr>
        <a:xfrm flipV="1">
          <a:off x="3797300" y="6241034"/>
          <a:ext cx="838200" cy="18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24092</xdr:rowOff>
    </xdr:from>
    <xdr:ext cx="534377" cy="259045"/>
    <xdr:sp macro="" textlink="">
      <xdr:nvSpPr>
        <xdr:cNvPr id="64" name="人件費平均値テキスト"/>
        <xdr:cNvSpPr txBox="1"/>
      </xdr:nvSpPr>
      <xdr:spPr>
        <a:xfrm>
          <a:off x="4686300" y="602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85554</xdr:rowOff>
    </xdr:from>
    <xdr:to>
      <xdr:col>19</xdr:col>
      <xdr:colOff>177800</xdr:colOff>
      <xdr:row>38</xdr:row>
      <xdr:rowOff>6002</xdr:rowOff>
    </xdr:to>
    <xdr:cxnSp macro="">
      <xdr:nvCxnSpPr>
        <xdr:cNvPr id="66" name="直線コネクタ 65"/>
        <xdr:cNvCxnSpPr/>
      </xdr:nvCxnSpPr>
      <xdr:spPr>
        <a:xfrm flipV="1">
          <a:off x="2908300" y="6429204"/>
          <a:ext cx="8890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69655</xdr:rowOff>
    </xdr:from>
    <xdr:ext cx="534377" cy="259045"/>
    <xdr:sp macro="" textlink="">
      <xdr:nvSpPr>
        <xdr:cNvPr id="68" name="テキスト ボックス 67"/>
        <xdr:cNvSpPr txBox="1"/>
      </xdr:nvSpPr>
      <xdr:spPr>
        <a:xfrm>
          <a:off x="3530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6002</xdr:rowOff>
    </xdr:from>
    <xdr:to>
      <xdr:col>15</xdr:col>
      <xdr:colOff>50800</xdr:colOff>
      <xdr:row>38</xdr:row>
      <xdr:rowOff>88265</xdr:rowOff>
    </xdr:to>
    <xdr:cxnSp macro="">
      <xdr:nvCxnSpPr>
        <xdr:cNvPr id="69" name="直線コネクタ 68"/>
        <xdr:cNvCxnSpPr/>
      </xdr:nvCxnSpPr>
      <xdr:spPr>
        <a:xfrm flipV="1">
          <a:off x="2019300" y="6521102"/>
          <a:ext cx="889000" cy="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127115</xdr:rowOff>
    </xdr:from>
    <xdr:ext cx="534377" cy="259045"/>
    <xdr:sp macro="" textlink="">
      <xdr:nvSpPr>
        <xdr:cNvPr id="71" name="テキスト ボックス 70"/>
        <xdr:cNvSpPr txBox="1"/>
      </xdr:nvSpPr>
      <xdr:spPr>
        <a:xfrm>
          <a:off x="2641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17285</xdr:rowOff>
    </xdr:from>
    <xdr:to>
      <xdr:col>10</xdr:col>
      <xdr:colOff>114300</xdr:colOff>
      <xdr:row>38</xdr:row>
      <xdr:rowOff>88265</xdr:rowOff>
    </xdr:to>
    <xdr:cxnSp macro="">
      <xdr:nvCxnSpPr>
        <xdr:cNvPr id="72" name="直線コネクタ 71"/>
        <xdr:cNvCxnSpPr/>
      </xdr:nvCxnSpPr>
      <xdr:spPr>
        <a:xfrm>
          <a:off x="1130300" y="6532385"/>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143819</xdr:rowOff>
    </xdr:from>
    <xdr:ext cx="534377" cy="259045"/>
    <xdr:sp macro="" textlink="">
      <xdr:nvSpPr>
        <xdr:cNvPr id="74" name="テキスト ボックス 73"/>
        <xdr:cNvSpPr txBox="1"/>
      </xdr:nvSpPr>
      <xdr:spPr>
        <a:xfrm>
          <a:off x="1752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125760</xdr:rowOff>
    </xdr:from>
    <xdr:ext cx="534377" cy="259045"/>
    <xdr:sp macro="" textlink="">
      <xdr:nvSpPr>
        <xdr:cNvPr id="76" name="テキスト ボックス 75"/>
        <xdr:cNvSpPr txBox="1"/>
      </xdr:nvSpPr>
      <xdr:spPr>
        <a:xfrm>
          <a:off x="863111" y="61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18034</xdr:rowOff>
    </xdr:from>
    <xdr:to>
      <xdr:col>24</xdr:col>
      <xdr:colOff>114300</xdr:colOff>
      <xdr:row>36</xdr:row>
      <xdr:rowOff>119634</xdr:rowOff>
    </xdr:to>
    <xdr:sp macro="" textlink="">
      <xdr:nvSpPr>
        <xdr:cNvPr id="82" name="楕円 81"/>
        <xdr:cNvSpPr/>
      </xdr:nvSpPr>
      <xdr:spPr>
        <a:xfrm>
          <a:off x="45847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167911</xdr:rowOff>
    </xdr:from>
    <xdr:ext cx="534377" cy="259045"/>
    <xdr:sp macro="" textlink="">
      <xdr:nvSpPr>
        <xdr:cNvPr id="83" name="人件費該当値テキスト"/>
        <xdr:cNvSpPr txBox="1"/>
      </xdr:nvSpPr>
      <xdr:spPr>
        <a:xfrm>
          <a:off x="4686300" y="61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34754</xdr:rowOff>
    </xdr:from>
    <xdr:to>
      <xdr:col>20</xdr:col>
      <xdr:colOff>38100</xdr:colOff>
      <xdr:row>37</xdr:row>
      <xdr:rowOff>136354</xdr:rowOff>
    </xdr:to>
    <xdr:sp macro="" textlink="">
      <xdr:nvSpPr>
        <xdr:cNvPr id="84" name="楕円 83"/>
        <xdr:cNvSpPr/>
      </xdr:nvSpPr>
      <xdr:spPr>
        <a:xfrm>
          <a:off x="3746500" y="637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127481</xdr:rowOff>
    </xdr:from>
    <xdr:ext cx="534377" cy="259045"/>
    <xdr:sp macro="" textlink="">
      <xdr:nvSpPr>
        <xdr:cNvPr id="85" name="テキスト ボックス 84"/>
        <xdr:cNvSpPr txBox="1"/>
      </xdr:nvSpPr>
      <xdr:spPr>
        <a:xfrm>
          <a:off x="3530111" y="647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126652</xdr:rowOff>
    </xdr:from>
    <xdr:to>
      <xdr:col>15</xdr:col>
      <xdr:colOff>101600</xdr:colOff>
      <xdr:row>38</xdr:row>
      <xdr:rowOff>56801</xdr:rowOff>
    </xdr:to>
    <xdr:sp macro="" textlink="">
      <xdr:nvSpPr>
        <xdr:cNvPr id="86" name="楕円 85"/>
        <xdr:cNvSpPr/>
      </xdr:nvSpPr>
      <xdr:spPr>
        <a:xfrm>
          <a:off x="2857500" y="64703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47929</xdr:rowOff>
    </xdr:from>
    <xdr:ext cx="534377" cy="259045"/>
    <xdr:sp macro="" textlink="">
      <xdr:nvSpPr>
        <xdr:cNvPr id="87" name="テキスト ボックス 86"/>
        <xdr:cNvSpPr txBox="1"/>
      </xdr:nvSpPr>
      <xdr:spPr>
        <a:xfrm>
          <a:off x="2641111" y="65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37465</xdr:rowOff>
    </xdr:from>
    <xdr:to>
      <xdr:col>10</xdr:col>
      <xdr:colOff>165100</xdr:colOff>
      <xdr:row>38</xdr:row>
      <xdr:rowOff>139065</xdr:rowOff>
    </xdr:to>
    <xdr:sp macro="" textlink="">
      <xdr:nvSpPr>
        <xdr:cNvPr id="88" name="楕円 87"/>
        <xdr:cNvSpPr/>
      </xdr:nvSpPr>
      <xdr:spPr>
        <a:xfrm>
          <a:off x="1968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130192</xdr:rowOff>
    </xdr:from>
    <xdr:ext cx="534377" cy="259045"/>
    <xdr:sp macro="" textlink="">
      <xdr:nvSpPr>
        <xdr:cNvPr id="89" name="テキスト ボックス 88"/>
        <xdr:cNvSpPr txBox="1"/>
      </xdr:nvSpPr>
      <xdr:spPr>
        <a:xfrm>
          <a:off x="1752111" y="66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137935</xdr:rowOff>
    </xdr:from>
    <xdr:to>
      <xdr:col>6</xdr:col>
      <xdr:colOff>38100</xdr:colOff>
      <xdr:row>38</xdr:row>
      <xdr:rowOff>68084</xdr:rowOff>
    </xdr:to>
    <xdr:sp macro="" textlink="">
      <xdr:nvSpPr>
        <xdr:cNvPr id="90" name="楕円 89"/>
        <xdr:cNvSpPr/>
      </xdr:nvSpPr>
      <xdr:spPr>
        <a:xfrm>
          <a:off x="1079500" y="64815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59212</xdr:rowOff>
    </xdr:from>
    <xdr:ext cx="534377" cy="259045"/>
    <xdr:sp macro="" textlink="">
      <xdr:nvSpPr>
        <xdr:cNvPr id="91" name="テキスト ボックス 90"/>
        <xdr:cNvSpPr txBox="1"/>
      </xdr:nvSpPr>
      <xdr:spPr>
        <a:xfrm>
          <a:off x="863111" y="657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66385</xdr:rowOff>
    </xdr:from>
    <xdr:to>
      <xdr:col>24</xdr:col>
      <xdr:colOff>63500</xdr:colOff>
      <xdr:row>58</xdr:row>
      <xdr:rowOff>26336</xdr:rowOff>
    </xdr:to>
    <xdr:cxnSp macro="">
      <xdr:nvCxnSpPr>
        <xdr:cNvPr id="123" name="直線コネクタ 122"/>
        <xdr:cNvCxnSpPr/>
      </xdr:nvCxnSpPr>
      <xdr:spPr>
        <a:xfrm flipV="1">
          <a:off x="3797300" y="9839035"/>
          <a:ext cx="838200" cy="13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56093</xdr:rowOff>
    </xdr:from>
    <xdr:ext cx="534377" cy="259045"/>
    <xdr:sp macro="" textlink="">
      <xdr:nvSpPr>
        <xdr:cNvPr id="124" name="物件費平均値テキスト"/>
        <xdr:cNvSpPr txBox="1"/>
      </xdr:nvSpPr>
      <xdr:spPr>
        <a:xfrm>
          <a:off x="4686300" y="9828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26336</xdr:rowOff>
    </xdr:from>
    <xdr:to>
      <xdr:col>19</xdr:col>
      <xdr:colOff>177800</xdr:colOff>
      <xdr:row>59</xdr:row>
      <xdr:rowOff>8146</xdr:rowOff>
    </xdr:to>
    <xdr:cxnSp macro="">
      <xdr:nvCxnSpPr>
        <xdr:cNvPr id="126" name="直線コネクタ 125"/>
        <xdr:cNvCxnSpPr/>
      </xdr:nvCxnSpPr>
      <xdr:spPr>
        <a:xfrm flipV="1">
          <a:off x="2908300" y="9970436"/>
          <a:ext cx="889000" cy="15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42294</xdr:rowOff>
    </xdr:from>
    <xdr:ext cx="534377" cy="259045"/>
    <xdr:sp macro="" textlink="">
      <xdr:nvSpPr>
        <xdr:cNvPr id="128" name="テキスト ボックス 127"/>
        <xdr:cNvSpPr txBox="1"/>
      </xdr:nvSpPr>
      <xdr:spPr>
        <a:xfrm>
          <a:off x="3530111" y="9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8146</xdr:rowOff>
    </xdr:from>
    <xdr:to>
      <xdr:col>15</xdr:col>
      <xdr:colOff>50800</xdr:colOff>
      <xdr:row>59</xdr:row>
      <xdr:rowOff>73210</xdr:rowOff>
    </xdr:to>
    <xdr:cxnSp macro="">
      <xdr:nvCxnSpPr>
        <xdr:cNvPr id="129" name="直線コネクタ 128"/>
        <xdr:cNvCxnSpPr/>
      </xdr:nvCxnSpPr>
      <xdr:spPr>
        <a:xfrm flipV="1">
          <a:off x="2019300" y="10123696"/>
          <a:ext cx="889000" cy="6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1" name="テキスト ボックス 130"/>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73210</xdr:rowOff>
    </xdr:from>
    <xdr:to>
      <xdr:col>10</xdr:col>
      <xdr:colOff>114300</xdr:colOff>
      <xdr:row>59</xdr:row>
      <xdr:rowOff>105225</xdr:rowOff>
    </xdr:to>
    <xdr:cxnSp macro="">
      <xdr:nvCxnSpPr>
        <xdr:cNvPr id="132" name="直線コネクタ 131"/>
        <xdr:cNvCxnSpPr/>
      </xdr:nvCxnSpPr>
      <xdr:spPr>
        <a:xfrm flipV="1">
          <a:off x="1130300" y="10188760"/>
          <a:ext cx="889000" cy="3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21698</xdr:rowOff>
    </xdr:from>
    <xdr:ext cx="534377" cy="259045"/>
    <xdr:sp macro="" textlink="">
      <xdr:nvSpPr>
        <xdr:cNvPr id="134" name="テキスト ボックス 133"/>
        <xdr:cNvSpPr txBox="1"/>
      </xdr:nvSpPr>
      <xdr:spPr>
        <a:xfrm>
          <a:off x="1752111" y="9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17376</xdr:rowOff>
    </xdr:from>
    <xdr:ext cx="534377" cy="259045"/>
    <xdr:sp macro="" textlink="">
      <xdr:nvSpPr>
        <xdr:cNvPr id="136" name="テキスト ボックス 135"/>
        <xdr:cNvSpPr txBox="1"/>
      </xdr:nvSpPr>
      <xdr:spPr>
        <a:xfrm>
          <a:off x="863111" y="97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15585</xdr:rowOff>
    </xdr:from>
    <xdr:to>
      <xdr:col>24</xdr:col>
      <xdr:colOff>114300</xdr:colOff>
      <xdr:row>57</xdr:row>
      <xdr:rowOff>117185</xdr:rowOff>
    </xdr:to>
    <xdr:sp macro="" textlink="">
      <xdr:nvSpPr>
        <xdr:cNvPr id="142" name="楕円 141"/>
        <xdr:cNvSpPr/>
      </xdr:nvSpPr>
      <xdr:spPr>
        <a:xfrm>
          <a:off x="4584700" y="97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38462</xdr:rowOff>
    </xdr:from>
    <xdr:ext cx="534377" cy="259045"/>
    <xdr:sp macro="" textlink="">
      <xdr:nvSpPr>
        <xdr:cNvPr id="143" name="物件費該当値テキスト"/>
        <xdr:cNvSpPr txBox="1"/>
      </xdr:nvSpPr>
      <xdr:spPr>
        <a:xfrm>
          <a:off x="4686300" y="96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146986</xdr:rowOff>
    </xdr:from>
    <xdr:to>
      <xdr:col>20</xdr:col>
      <xdr:colOff>38100</xdr:colOff>
      <xdr:row>58</xdr:row>
      <xdr:rowOff>77136</xdr:rowOff>
    </xdr:to>
    <xdr:sp macro="" textlink="">
      <xdr:nvSpPr>
        <xdr:cNvPr id="144" name="楕円 143"/>
        <xdr:cNvSpPr/>
      </xdr:nvSpPr>
      <xdr:spPr>
        <a:xfrm>
          <a:off x="3746500" y="991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68263</xdr:rowOff>
    </xdr:from>
    <xdr:ext cx="534377" cy="259045"/>
    <xdr:sp macro="" textlink="">
      <xdr:nvSpPr>
        <xdr:cNvPr id="145" name="テキスト ボックス 144"/>
        <xdr:cNvSpPr txBox="1"/>
      </xdr:nvSpPr>
      <xdr:spPr>
        <a:xfrm>
          <a:off x="3530111" y="1001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128796</xdr:rowOff>
    </xdr:from>
    <xdr:to>
      <xdr:col>15</xdr:col>
      <xdr:colOff>101600</xdr:colOff>
      <xdr:row>59</xdr:row>
      <xdr:rowOff>58946</xdr:rowOff>
    </xdr:to>
    <xdr:sp macro="" textlink="">
      <xdr:nvSpPr>
        <xdr:cNvPr id="146" name="楕円 145"/>
        <xdr:cNvSpPr/>
      </xdr:nvSpPr>
      <xdr:spPr>
        <a:xfrm>
          <a:off x="2857500" y="1007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50073</xdr:rowOff>
    </xdr:from>
    <xdr:ext cx="534377" cy="259045"/>
    <xdr:sp macro="" textlink="">
      <xdr:nvSpPr>
        <xdr:cNvPr id="147" name="テキスト ボックス 146"/>
        <xdr:cNvSpPr txBox="1"/>
      </xdr:nvSpPr>
      <xdr:spPr>
        <a:xfrm>
          <a:off x="2641111" y="1016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22410</xdr:rowOff>
    </xdr:from>
    <xdr:to>
      <xdr:col>10</xdr:col>
      <xdr:colOff>165100</xdr:colOff>
      <xdr:row>59</xdr:row>
      <xdr:rowOff>124010</xdr:rowOff>
    </xdr:to>
    <xdr:sp macro="" textlink="">
      <xdr:nvSpPr>
        <xdr:cNvPr id="148" name="楕円 147"/>
        <xdr:cNvSpPr/>
      </xdr:nvSpPr>
      <xdr:spPr>
        <a:xfrm>
          <a:off x="1968500" y="101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115137</xdr:rowOff>
    </xdr:from>
    <xdr:ext cx="534377" cy="259045"/>
    <xdr:sp macro="" textlink="">
      <xdr:nvSpPr>
        <xdr:cNvPr id="149" name="テキスト ボックス 148"/>
        <xdr:cNvSpPr txBox="1"/>
      </xdr:nvSpPr>
      <xdr:spPr>
        <a:xfrm>
          <a:off x="1752111" y="1023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54425</xdr:rowOff>
    </xdr:from>
    <xdr:to>
      <xdr:col>6</xdr:col>
      <xdr:colOff>38100</xdr:colOff>
      <xdr:row>59</xdr:row>
      <xdr:rowOff>156025</xdr:rowOff>
    </xdr:to>
    <xdr:sp macro="" textlink="">
      <xdr:nvSpPr>
        <xdr:cNvPr id="150" name="楕円 149"/>
        <xdr:cNvSpPr/>
      </xdr:nvSpPr>
      <xdr:spPr>
        <a:xfrm>
          <a:off x="1079500" y="101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147152</xdr:rowOff>
    </xdr:from>
    <xdr:ext cx="534377" cy="259045"/>
    <xdr:sp macro="" textlink="">
      <xdr:nvSpPr>
        <xdr:cNvPr id="151" name="テキスト ボックス 150"/>
        <xdr:cNvSpPr txBox="1"/>
      </xdr:nvSpPr>
      <xdr:spPr>
        <a:xfrm>
          <a:off x="863111"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131471</xdr:rowOff>
    </xdr:from>
    <xdr:to>
      <xdr:col>24</xdr:col>
      <xdr:colOff>63500</xdr:colOff>
      <xdr:row>78</xdr:row>
      <xdr:rowOff>150349</xdr:rowOff>
    </xdr:to>
    <xdr:cxnSp macro="">
      <xdr:nvCxnSpPr>
        <xdr:cNvPr id="180" name="直線コネクタ 179"/>
        <xdr:cNvCxnSpPr/>
      </xdr:nvCxnSpPr>
      <xdr:spPr>
        <a:xfrm flipV="1">
          <a:off x="3797300" y="13504571"/>
          <a:ext cx="8382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148406</xdr:rowOff>
    </xdr:from>
    <xdr:to>
      <xdr:col>19</xdr:col>
      <xdr:colOff>177800</xdr:colOff>
      <xdr:row>78</xdr:row>
      <xdr:rowOff>150349</xdr:rowOff>
    </xdr:to>
    <xdr:cxnSp macro="">
      <xdr:nvCxnSpPr>
        <xdr:cNvPr id="183" name="直線コネクタ 182"/>
        <xdr:cNvCxnSpPr/>
      </xdr:nvCxnSpPr>
      <xdr:spPr>
        <a:xfrm>
          <a:off x="2908300" y="1352150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5" name="テキスト ボックス 184"/>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141643</xdr:rowOff>
    </xdr:from>
    <xdr:to>
      <xdr:col>15</xdr:col>
      <xdr:colOff>50800</xdr:colOff>
      <xdr:row>78</xdr:row>
      <xdr:rowOff>148406</xdr:rowOff>
    </xdr:to>
    <xdr:cxnSp macro="">
      <xdr:nvCxnSpPr>
        <xdr:cNvPr id="186" name="直線コネクタ 185"/>
        <xdr:cNvCxnSpPr/>
      </xdr:nvCxnSpPr>
      <xdr:spPr>
        <a:xfrm>
          <a:off x="2019300" y="13514743"/>
          <a:ext cx="889000" cy="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8" name="テキスト ボックス 187"/>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141643</xdr:rowOff>
    </xdr:from>
    <xdr:to>
      <xdr:col>10</xdr:col>
      <xdr:colOff>114300</xdr:colOff>
      <xdr:row>78</xdr:row>
      <xdr:rowOff>146349</xdr:rowOff>
    </xdr:to>
    <xdr:cxnSp macro="">
      <xdr:nvCxnSpPr>
        <xdr:cNvPr id="189" name="直線コネクタ 188"/>
        <xdr:cNvCxnSpPr/>
      </xdr:nvCxnSpPr>
      <xdr:spPr>
        <a:xfrm flipV="1">
          <a:off x="1130300" y="13514743"/>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1" name="テキスト ボックス 190"/>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139285</xdr:rowOff>
    </xdr:from>
    <xdr:ext cx="469744" cy="259045"/>
    <xdr:sp macro="" textlink="">
      <xdr:nvSpPr>
        <xdr:cNvPr id="193" name="テキスト ボックス 192"/>
        <xdr:cNvSpPr txBox="1"/>
      </xdr:nvSpPr>
      <xdr:spPr>
        <a:xfrm>
          <a:off x="895428" y="13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80671</xdr:rowOff>
    </xdr:from>
    <xdr:to>
      <xdr:col>24</xdr:col>
      <xdr:colOff>114300</xdr:colOff>
      <xdr:row>79</xdr:row>
      <xdr:rowOff>10821</xdr:rowOff>
    </xdr:to>
    <xdr:sp macro="" textlink="">
      <xdr:nvSpPr>
        <xdr:cNvPr id="199" name="楕円 198"/>
        <xdr:cNvSpPr/>
      </xdr:nvSpPr>
      <xdr:spPr>
        <a:xfrm>
          <a:off x="45847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167048</xdr:rowOff>
    </xdr:from>
    <xdr:ext cx="469744" cy="259045"/>
    <xdr:sp macro="" textlink="">
      <xdr:nvSpPr>
        <xdr:cNvPr id="200" name="維持補修費該当値テキスト"/>
        <xdr:cNvSpPr txBox="1"/>
      </xdr:nvSpPr>
      <xdr:spPr>
        <a:xfrm>
          <a:off x="4686300" y="1336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99549</xdr:rowOff>
    </xdr:from>
    <xdr:to>
      <xdr:col>20</xdr:col>
      <xdr:colOff>38100</xdr:colOff>
      <xdr:row>79</xdr:row>
      <xdr:rowOff>29699</xdr:rowOff>
    </xdr:to>
    <xdr:sp macro="" textlink="">
      <xdr:nvSpPr>
        <xdr:cNvPr id="201" name="楕円 200"/>
        <xdr:cNvSpPr/>
      </xdr:nvSpPr>
      <xdr:spPr>
        <a:xfrm>
          <a:off x="3746500" y="134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20826</xdr:rowOff>
    </xdr:from>
    <xdr:ext cx="469744" cy="259045"/>
    <xdr:sp macro="" textlink="">
      <xdr:nvSpPr>
        <xdr:cNvPr id="202" name="テキスト ボックス 201"/>
        <xdr:cNvSpPr txBox="1"/>
      </xdr:nvSpPr>
      <xdr:spPr>
        <a:xfrm>
          <a:off x="3562428" y="1356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97606</xdr:rowOff>
    </xdr:from>
    <xdr:to>
      <xdr:col>15</xdr:col>
      <xdr:colOff>101600</xdr:colOff>
      <xdr:row>79</xdr:row>
      <xdr:rowOff>27756</xdr:rowOff>
    </xdr:to>
    <xdr:sp macro="" textlink="">
      <xdr:nvSpPr>
        <xdr:cNvPr id="203" name="楕円 202"/>
        <xdr:cNvSpPr/>
      </xdr:nvSpPr>
      <xdr:spPr>
        <a:xfrm>
          <a:off x="2857500" y="134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18883</xdr:rowOff>
    </xdr:from>
    <xdr:ext cx="469744" cy="259045"/>
    <xdr:sp macro="" textlink="">
      <xdr:nvSpPr>
        <xdr:cNvPr id="204" name="テキスト ボックス 203"/>
        <xdr:cNvSpPr txBox="1"/>
      </xdr:nvSpPr>
      <xdr:spPr>
        <a:xfrm>
          <a:off x="2673428" y="1356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90843</xdr:rowOff>
    </xdr:from>
    <xdr:to>
      <xdr:col>10</xdr:col>
      <xdr:colOff>165100</xdr:colOff>
      <xdr:row>79</xdr:row>
      <xdr:rowOff>20993</xdr:rowOff>
    </xdr:to>
    <xdr:sp macro="" textlink="">
      <xdr:nvSpPr>
        <xdr:cNvPr id="205" name="楕円 204"/>
        <xdr:cNvSpPr/>
      </xdr:nvSpPr>
      <xdr:spPr>
        <a:xfrm>
          <a:off x="1968500" y="1346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12120</xdr:rowOff>
    </xdr:from>
    <xdr:ext cx="469744" cy="259045"/>
    <xdr:sp macro="" textlink="">
      <xdr:nvSpPr>
        <xdr:cNvPr id="206" name="テキスト ボックス 205"/>
        <xdr:cNvSpPr txBox="1"/>
      </xdr:nvSpPr>
      <xdr:spPr>
        <a:xfrm>
          <a:off x="1784428" y="1355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95549</xdr:rowOff>
    </xdr:from>
    <xdr:to>
      <xdr:col>6</xdr:col>
      <xdr:colOff>38100</xdr:colOff>
      <xdr:row>79</xdr:row>
      <xdr:rowOff>25699</xdr:rowOff>
    </xdr:to>
    <xdr:sp macro="" textlink="">
      <xdr:nvSpPr>
        <xdr:cNvPr id="207" name="楕円 206"/>
        <xdr:cNvSpPr/>
      </xdr:nvSpPr>
      <xdr:spPr>
        <a:xfrm>
          <a:off x="1079500" y="134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16826</xdr:rowOff>
    </xdr:from>
    <xdr:ext cx="469744" cy="259045"/>
    <xdr:sp macro="" textlink="">
      <xdr:nvSpPr>
        <xdr:cNvPr id="208" name="テキスト ボックス 207"/>
        <xdr:cNvSpPr txBox="1"/>
      </xdr:nvSpPr>
      <xdr:spPr>
        <a:xfrm>
          <a:off x="895428" y="1356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147295</xdr:rowOff>
    </xdr:from>
    <xdr:to>
      <xdr:col>24</xdr:col>
      <xdr:colOff>63500</xdr:colOff>
      <xdr:row>97</xdr:row>
      <xdr:rowOff>152552</xdr:rowOff>
    </xdr:to>
    <xdr:cxnSp macro="">
      <xdr:nvCxnSpPr>
        <xdr:cNvPr id="238" name="直線コネクタ 237"/>
        <xdr:cNvCxnSpPr/>
      </xdr:nvCxnSpPr>
      <xdr:spPr>
        <a:xfrm>
          <a:off x="3797300" y="16777945"/>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39" name="扶助費平均値テキスト"/>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147295</xdr:rowOff>
    </xdr:from>
    <xdr:to>
      <xdr:col>19</xdr:col>
      <xdr:colOff>177800</xdr:colOff>
      <xdr:row>97</xdr:row>
      <xdr:rowOff>167081</xdr:rowOff>
    </xdr:to>
    <xdr:cxnSp macro="">
      <xdr:nvCxnSpPr>
        <xdr:cNvPr id="241" name="直線コネクタ 240"/>
        <xdr:cNvCxnSpPr/>
      </xdr:nvCxnSpPr>
      <xdr:spPr>
        <a:xfrm flipV="1">
          <a:off x="2908300" y="16777945"/>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29215</xdr:rowOff>
    </xdr:from>
    <xdr:ext cx="534377" cy="259045"/>
    <xdr:sp macro="" textlink="">
      <xdr:nvSpPr>
        <xdr:cNvPr id="243" name="テキスト ボックス 242"/>
        <xdr:cNvSpPr txBox="1"/>
      </xdr:nvSpPr>
      <xdr:spPr>
        <a:xfrm>
          <a:off x="3530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151143</xdr:rowOff>
    </xdr:from>
    <xdr:to>
      <xdr:col>15</xdr:col>
      <xdr:colOff>50800</xdr:colOff>
      <xdr:row>97</xdr:row>
      <xdr:rowOff>167081</xdr:rowOff>
    </xdr:to>
    <xdr:cxnSp macro="">
      <xdr:nvCxnSpPr>
        <xdr:cNvPr id="244" name="直線コネクタ 243"/>
        <xdr:cNvCxnSpPr/>
      </xdr:nvCxnSpPr>
      <xdr:spPr>
        <a:xfrm>
          <a:off x="2019300" y="16781793"/>
          <a:ext cx="889000" cy="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99001</xdr:rowOff>
    </xdr:from>
    <xdr:ext cx="534377" cy="259045"/>
    <xdr:sp macro="" textlink="">
      <xdr:nvSpPr>
        <xdr:cNvPr id="246" name="テキスト ボックス 245"/>
        <xdr:cNvSpPr txBox="1"/>
      </xdr:nvSpPr>
      <xdr:spPr>
        <a:xfrm>
          <a:off x="2641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143599</xdr:rowOff>
    </xdr:from>
    <xdr:to>
      <xdr:col>10</xdr:col>
      <xdr:colOff>114300</xdr:colOff>
      <xdr:row>97</xdr:row>
      <xdr:rowOff>151143</xdr:rowOff>
    </xdr:to>
    <xdr:cxnSp macro="">
      <xdr:nvCxnSpPr>
        <xdr:cNvPr id="247" name="直線コネクタ 246"/>
        <xdr:cNvCxnSpPr/>
      </xdr:nvCxnSpPr>
      <xdr:spPr>
        <a:xfrm>
          <a:off x="1130300" y="1677424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124553</xdr:rowOff>
    </xdr:from>
    <xdr:ext cx="534377" cy="259045"/>
    <xdr:sp macro="" textlink="">
      <xdr:nvSpPr>
        <xdr:cNvPr id="249" name="テキスト ボックス 248"/>
        <xdr:cNvSpPr txBox="1"/>
      </xdr:nvSpPr>
      <xdr:spPr>
        <a:xfrm>
          <a:off x="1752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51" name="テキスト ボックス 250"/>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101752</xdr:rowOff>
    </xdr:from>
    <xdr:to>
      <xdr:col>24</xdr:col>
      <xdr:colOff>114300</xdr:colOff>
      <xdr:row>98</xdr:row>
      <xdr:rowOff>31902</xdr:rowOff>
    </xdr:to>
    <xdr:sp macro="" textlink="">
      <xdr:nvSpPr>
        <xdr:cNvPr id="257" name="楕円 256"/>
        <xdr:cNvSpPr/>
      </xdr:nvSpPr>
      <xdr:spPr>
        <a:xfrm>
          <a:off x="4584700" y="167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80179</xdr:rowOff>
    </xdr:from>
    <xdr:ext cx="534377" cy="259045"/>
    <xdr:sp macro="" textlink="">
      <xdr:nvSpPr>
        <xdr:cNvPr id="258" name="扶助費該当値テキスト"/>
        <xdr:cNvSpPr txBox="1"/>
      </xdr:nvSpPr>
      <xdr:spPr>
        <a:xfrm>
          <a:off x="4686300" y="167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96495</xdr:rowOff>
    </xdr:from>
    <xdr:to>
      <xdr:col>20</xdr:col>
      <xdr:colOff>38100</xdr:colOff>
      <xdr:row>98</xdr:row>
      <xdr:rowOff>26645</xdr:rowOff>
    </xdr:to>
    <xdr:sp macro="" textlink="">
      <xdr:nvSpPr>
        <xdr:cNvPr id="259" name="楕円 258"/>
        <xdr:cNvSpPr/>
      </xdr:nvSpPr>
      <xdr:spPr>
        <a:xfrm>
          <a:off x="3746500" y="167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17772</xdr:rowOff>
    </xdr:from>
    <xdr:ext cx="534377" cy="259045"/>
    <xdr:sp macro="" textlink="">
      <xdr:nvSpPr>
        <xdr:cNvPr id="260" name="テキスト ボックス 259"/>
        <xdr:cNvSpPr txBox="1"/>
      </xdr:nvSpPr>
      <xdr:spPr>
        <a:xfrm>
          <a:off x="3530111" y="1681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116281</xdr:rowOff>
    </xdr:from>
    <xdr:to>
      <xdr:col>15</xdr:col>
      <xdr:colOff>101600</xdr:colOff>
      <xdr:row>98</xdr:row>
      <xdr:rowOff>46431</xdr:rowOff>
    </xdr:to>
    <xdr:sp macro="" textlink="">
      <xdr:nvSpPr>
        <xdr:cNvPr id="261" name="楕円 260"/>
        <xdr:cNvSpPr/>
      </xdr:nvSpPr>
      <xdr:spPr>
        <a:xfrm>
          <a:off x="2857500" y="16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37558</xdr:rowOff>
    </xdr:from>
    <xdr:ext cx="534377" cy="259045"/>
    <xdr:sp macro="" textlink="">
      <xdr:nvSpPr>
        <xdr:cNvPr id="262" name="テキスト ボックス 261"/>
        <xdr:cNvSpPr txBox="1"/>
      </xdr:nvSpPr>
      <xdr:spPr>
        <a:xfrm>
          <a:off x="2641111" y="168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100343</xdr:rowOff>
    </xdr:from>
    <xdr:to>
      <xdr:col>10</xdr:col>
      <xdr:colOff>165100</xdr:colOff>
      <xdr:row>98</xdr:row>
      <xdr:rowOff>30493</xdr:rowOff>
    </xdr:to>
    <xdr:sp macro="" textlink="">
      <xdr:nvSpPr>
        <xdr:cNvPr id="263" name="楕円 262"/>
        <xdr:cNvSpPr/>
      </xdr:nvSpPr>
      <xdr:spPr>
        <a:xfrm>
          <a:off x="1968500" y="167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21620</xdr:rowOff>
    </xdr:from>
    <xdr:ext cx="534377" cy="259045"/>
    <xdr:sp macro="" textlink="">
      <xdr:nvSpPr>
        <xdr:cNvPr id="264" name="テキスト ボックス 263"/>
        <xdr:cNvSpPr txBox="1"/>
      </xdr:nvSpPr>
      <xdr:spPr>
        <a:xfrm>
          <a:off x="1752111" y="1682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92799</xdr:rowOff>
    </xdr:from>
    <xdr:to>
      <xdr:col>6</xdr:col>
      <xdr:colOff>38100</xdr:colOff>
      <xdr:row>98</xdr:row>
      <xdr:rowOff>22949</xdr:rowOff>
    </xdr:to>
    <xdr:sp macro="" textlink="">
      <xdr:nvSpPr>
        <xdr:cNvPr id="265" name="楕円 264"/>
        <xdr:cNvSpPr/>
      </xdr:nvSpPr>
      <xdr:spPr>
        <a:xfrm>
          <a:off x="1079500" y="167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14076</xdr:rowOff>
    </xdr:from>
    <xdr:ext cx="534377" cy="259045"/>
    <xdr:sp macro="" textlink="">
      <xdr:nvSpPr>
        <xdr:cNvPr id="266" name="テキスト ボックス 265"/>
        <xdr:cNvSpPr txBox="1"/>
      </xdr:nvSpPr>
      <xdr:spPr>
        <a:xfrm>
          <a:off x="863111" y="1681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40273</xdr:rowOff>
    </xdr:from>
    <xdr:to>
      <xdr:col>55</xdr:col>
      <xdr:colOff>0</xdr:colOff>
      <xdr:row>36</xdr:row>
      <xdr:rowOff>12598</xdr:rowOff>
    </xdr:to>
    <xdr:cxnSp macro="">
      <xdr:nvCxnSpPr>
        <xdr:cNvPr id="293" name="直線コネクタ 292"/>
        <xdr:cNvCxnSpPr/>
      </xdr:nvCxnSpPr>
      <xdr:spPr>
        <a:xfrm flipV="1">
          <a:off x="9639300" y="5526673"/>
          <a:ext cx="838200" cy="65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15746</xdr:rowOff>
    </xdr:from>
    <xdr:ext cx="599010" cy="259045"/>
    <xdr:sp macro="" textlink="">
      <xdr:nvSpPr>
        <xdr:cNvPr id="294" name="補助費等平均値テキスト"/>
        <xdr:cNvSpPr txBox="1"/>
      </xdr:nvSpPr>
      <xdr:spPr>
        <a:xfrm>
          <a:off x="10528300" y="5673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12598</xdr:rowOff>
    </xdr:from>
    <xdr:to>
      <xdr:col>50</xdr:col>
      <xdr:colOff>114300</xdr:colOff>
      <xdr:row>36</xdr:row>
      <xdr:rowOff>169336</xdr:rowOff>
    </xdr:to>
    <xdr:cxnSp macro="">
      <xdr:nvCxnSpPr>
        <xdr:cNvPr id="296" name="直線コネクタ 295"/>
        <xdr:cNvCxnSpPr/>
      </xdr:nvCxnSpPr>
      <xdr:spPr>
        <a:xfrm flipV="1">
          <a:off x="8750300" y="6184798"/>
          <a:ext cx="889000" cy="15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14511</xdr:rowOff>
    </xdr:from>
    <xdr:ext cx="534377" cy="259045"/>
    <xdr:sp macro="" textlink="">
      <xdr:nvSpPr>
        <xdr:cNvPr id="298" name="テキスト ボックス 297"/>
        <xdr:cNvSpPr txBox="1"/>
      </xdr:nvSpPr>
      <xdr:spPr>
        <a:xfrm>
          <a:off x="9372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169336</xdr:rowOff>
    </xdr:from>
    <xdr:to>
      <xdr:col>45</xdr:col>
      <xdr:colOff>177800</xdr:colOff>
      <xdr:row>37</xdr:row>
      <xdr:rowOff>5709</xdr:rowOff>
    </xdr:to>
    <xdr:cxnSp macro="">
      <xdr:nvCxnSpPr>
        <xdr:cNvPr id="299" name="直線コネクタ 298"/>
        <xdr:cNvCxnSpPr/>
      </xdr:nvCxnSpPr>
      <xdr:spPr>
        <a:xfrm flipV="1">
          <a:off x="7861300" y="6341536"/>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52125</xdr:rowOff>
    </xdr:from>
    <xdr:ext cx="534377" cy="259045"/>
    <xdr:sp macro="" textlink="">
      <xdr:nvSpPr>
        <xdr:cNvPr id="301" name="テキスト ボックス 300"/>
        <xdr:cNvSpPr txBox="1"/>
      </xdr:nvSpPr>
      <xdr:spPr>
        <a:xfrm>
          <a:off x="8483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5709</xdr:rowOff>
    </xdr:from>
    <xdr:to>
      <xdr:col>41</xdr:col>
      <xdr:colOff>50800</xdr:colOff>
      <xdr:row>37</xdr:row>
      <xdr:rowOff>58876</xdr:rowOff>
    </xdr:to>
    <xdr:cxnSp macro="">
      <xdr:nvCxnSpPr>
        <xdr:cNvPr id="302" name="直線コネクタ 301"/>
        <xdr:cNvCxnSpPr/>
      </xdr:nvCxnSpPr>
      <xdr:spPr>
        <a:xfrm flipV="1">
          <a:off x="6972300" y="6349359"/>
          <a:ext cx="889000" cy="5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55101</xdr:rowOff>
    </xdr:from>
    <xdr:ext cx="534377" cy="259045"/>
    <xdr:sp macro="" textlink="">
      <xdr:nvSpPr>
        <xdr:cNvPr id="304" name="テキスト ボックス 303"/>
        <xdr:cNvSpPr txBox="1"/>
      </xdr:nvSpPr>
      <xdr:spPr>
        <a:xfrm>
          <a:off x="7594111" y="63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84786</xdr:rowOff>
    </xdr:from>
    <xdr:ext cx="534377" cy="259045"/>
    <xdr:sp macro="" textlink="">
      <xdr:nvSpPr>
        <xdr:cNvPr id="306" name="テキスト ボックス 305"/>
        <xdr:cNvSpPr txBox="1"/>
      </xdr:nvSpPr>
      <xdr:spPr>
        <a:xfrm>
          <a:off x="6705111" y="6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160923</xdr:rowOff>
    </xdr:from>
    <xdr:to>
      <xdr:col>55</xdr:col>
      <xdr:colOff>50800</xdr:colOff>
      <xdr:row>32</xdr:row>
      <xdr:rowOff>91073</xdr:rowOff>
    </xdr:to>
    <xdr:sp macro="" textlink="">
      <xdr:nvSpPr>
        <xdr:cNvPr id="312" name="楕円 311"/>
        <xdr:cNvSpPr/>
      </xdr:nvSpPr>
      <xdr:spPr>
        <a:xfrm>
          <a:off x="10426700" y="547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12350</xdr:rowOff>
    </xdr:from>
    <xdr:ext cx="599010" cy="259045"/>
    <xdr:sp macro="" textlink="">
      <xdr:nvSpPr>
        <xdr:cNvPr id="313" name="補助費等該当値テキスト"/>
        <xdr:cNvSpPr txBox="1"/>
      </xdr:nvSpPr>
      <xdr:spPr>
        <a:xfrm>
          <a:off x="10528300" y="532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133248</xdr:rowOff>
    </xdr:from>
    <xdr:to>
      <xdr:col>50</xdr:col>
      <xdr:colOff>165100</xdr:colOff>
      <xdr:row>36</xdr:row>
      <xdr:rowOff>63398</xdr:rowOff>
    </xdr:to>
    <xdr:sp macro="" textlink="">
      <xdr:nvSpPr>
        <xdr:cNvPr id="314" name="楕円 313"/>
        <xdr:cNvSpPr/>
      </xdr:nvSpPr>
      <xdr:spPr>
        <a:xfrm>
          <a:off x="9588500" y="61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79925</xdr:rowOff>
    </xdr:from>
    <xdr:ext cx="599010" cy="259045"/>
    <xdr:sp macro="" textlink="">
      <xdr:nvSpPr>
        <xdr:cNvPr id="315" name="テキスト ボックス 314"/>
        <xdr:cNvSpPr txBox="1"/>
      </xdr:nvSpPr>
      <xdr:spPr>
        <a:xfrm>
          <a:off x="9339795" y="59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118536</xdr:rowOff>
    </xdr:from>
    <xdr:to>
      <xdr:col>46</xdr:col>
      <xdr:colOff>38100</xdr:colOff>
      <xdr:row>37</xdr:row>
      <xdr:rowOff>48686</xdr:rowOff>
    </xdr:to>
    <xdr:sp macro="" textlink="">
      <xdr:nvSpPr>
        <xdr:cNvPr id="316" name="楕円 315"/>
        <xdr:cNvSpPr/>
      </xdr:nvSpPr>
      <xdr:spPr>
        <a:xfrm>
          <a:off x="8699500" y="62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65213</xdr:rowOff>
    </xdr:from>
    <xdr:ext cx="534377" cy="259045"/>
    <xdr:sp macro="" textlink="">
      <xdr:nvSpPr>
        <xdr:cNvPr id="317" name="テキスト ボックス 316"/>
        <xdr:cNvSpPr txBox="1"/>
      </xdr:nvSpPr>
      <xdr:spPr>
        <a:xfrm>
          <a:off x="8483111" y="60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126359</xdr:rowOff>
    </xdr:from>
    <xdr:to>
      <xdr:col>41</xdr:col>
      <xdr:colOff>101600</xdr:colOff>
      <xdr:row>37</xdr:row>
      <xdr:rowOff>56509</xdr:rowOff>
    </xdr:to>
    <xdr:sp macro="" textlink="">
      <xdr:nvSpPr>
        <xdr:cNvPr id="318" name="楕円 317"/>
        <xdr:cNvSpPr/>
      </xdr:nvSpPr>
      <xdr:spPr>
        <a:xfrm>
          <a:off x="7810500" y="62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73036</xdr:rowOff>
    </xdr:from>
    <xdr:ext cx="534377" cy="259045"/>
    <xdr:sp macro="" textlink="">
      <xdr:nvSpPr>
        <xdr:cNvPr id="319" name="テキスト ボックス 318"/>
        <xdr:cNvSpPr txBox="1"/>
      </xdr:nvSpPr>
      <xdr:spPr>
        <a:xfrm>
          <a:off x="7594111" y="607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8076</xdr:rowOff>
    </xdr:from>
    <xdr:to>
      <xdr:col>36</xdr:col>
      <xdr:colOff>165100</xdr:colOff>
      <xdr:row>37</xdr:row>
      <xdr:rowOff>109676</xdr:rowOff>
    </xdr:to>
    <xdr:sp macro="" textlink="">
      <xdr:nvSpPr>
        <xdr:cNvPr id="320" name="楕円 319"/>
        <xdr:cNvSpPr/>
      </xdr:nvSpPr>
      <xdr:spPr>
        <a:xfrm>
          <a:off x="6921500" y="63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100803</xdr:rowOff>
    </xdr:from>
    <xdr:ext cx="534377" cy="259045"/>
    <xdr:sp macro="" textlink="">
      <xdr:nvSpPr>
        <xdr:cNvPr id="321" name="テキスト ボックス 320"/>
        <xdr:cNvSpPr txBox="1"/>
      </xdr:nvSpPr>
      <xdr:spPr>
        <a:xfrm>
          <a:off x="6705111" y="644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148047</xdr:rowOff>
    </xdr:from>
    <xdr:to>
      <xdr:col>55</xdr:col>
      <xdr:colOff>0</xdr:colOff>
      <xdr:row>59</xdr:row>
      <xdr:rowOff>4803</xdr:rowOff>
    </xdr:to>
    <xdr:cxnSp macro="">
      <xdr:nvCxnSpPr>
        <xdr:cNvPr id="350" name="直線コネクタ 349"/>
        <xdr:cNvCxnSpPr/>
      </xdr:nvCxnSpPr>
      <xdr:spPr>
        <a:xfrm>
          <a:off x="9639300" y="10092147"/>
          <a:ext cx="8382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148047</xdr:rowOff>
    </xdr:from>
    <xdr:to>
      <xdr:col>50</xdr:col>
      <xdr:colOff>114300</xdr:colOff>
      <xdr:row>59</xdr:row>
      <xdr:rowOff>31519</xdr:rowOff>
    </xdr:to>
    <xdr:cxnSp macro="">
      <xdr:nvCxnSpPr>
        <xdr:cNvPr id="353" name="直線コネクタ 352"/>
        <xdr:cNvCxnSpPr/>
      </xdr:nvCxnSpPr>
      <xdr:spPr>
        <a:xfrm flipV="1">
          <a:off x="8750300" y="10092147"/>
          <a:ext cx="889000" cy="5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5" name="テキスト ボックス 354"/>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145721</xdr:rowOff>
    </xdr:from>
    <xdr:to>
      <xdr:col>45</xdr:col>
      <xdr:colOff>177800</xdr:colOff>
      <xdr:row>59</xdr:row>
      <xdr:rowOff>31519</xdr:rowOff>
    </xdr:to>
    <xdr:cxnSp macro="">
      <xdr:nvCxnSpPr>
        <xdr:cNvPr id="356" name="直線コネクタ 355"/>
        <xdr:cNvCxnSpPr/>
      </xdr:nvCxnSpPr>
      <xdr:spPr>
        <a:xfrm>
          <a:off x="7861300" y="10089821"/>
          <a:ext cx="8890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47941</xdr:rowOff>
    </xdr:from>
    <xdr:ext cx="534377" cy="259045"/>
    <xdr:sp macro="" textlink="">
      <xdr:nvSpPr>
        <xdr:cNvPr id="358" name="テキスト ボックス 357"/>
        <xdr:cNvSpPr txBox="1"/>
      </xdr:nvSpPr>
      <xdr:spPr>
        <a:xfrm>
          <a:off x="8483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145721</xdr:rowOff>
    </xdr:from>
    <xdr:to>
      <xdr:col>41</xdr:col>
      <xdr:colOff>50800</xdr:colOff>
      <xdr:row>59</xdr:row>
      <xdr:rowOff>8533</xdr:rowOff>
    </xdr:to>
    <xdr:cxnSp macro="">
      <xdr:nvCxnSpPr>
        <xdr:cNvPr id="359" name="直線コネクタ 358"/>
        <xdr:cNvCxnSpPr/>
      </xdr:nvCxnSpPr>
      <xdr:spPr>
        <a:xfrm flipV="1">
          <a:off x="6972300" y="10089821"/>
          <a:ext cx="889000" cy="3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21575</xdr:rowOff>
    </xdr:from>
    <xdr:ext cx="534377" cy="259045"/>
    <xdr:sp macro="" textlink="">
      <xdr:nvSpPr>
        <xdr:cNvPr id="361" name="テキスト ボックス 360"/>
        <xdr:cNvSpPr txBox="1"/>
      </xdr:nvSpPr>
      <xdr:spPr>
        <a:xfrm>
          <a:off x="7594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125453</xdr:rowOff>
    </xdr:from>
    <xdr:to>
      <xdr:col>55</xdr:col>
      <xdr:colOff>50800</xdr:colOff>
      <xdr:row>59</xdr:row>
      <xdr:rowOff>55603</xdr:rowOff>
    </xdr:to>
    <xdr:sp macro="" textlink="">
      <xdr:nvSpPr>
        <xdr:cNvPr id="369" name="楕円 368"/>
        <xdr:cNvSpPr/>
      </xdr:nvSpPr>
      <xdr:spPr>
        <a:xfrm>
          <a:off x="10426700" y="1006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45592</xdr:rowOff>
    </xdr:from>
    <xdr:ext cx="534377" cy="259045"/>
    <xdr:sp macro="" textlink="">
      <xdr:nvSpPr>
        <xdr:cNvPr id="370" name="普通建設事業費該当値テキスト"/>
        <xdr:cNvSpPr txBox="1"/>
      </xdr:nvSpPr>
      <xdr:spPr>
        <a:xfrm>
          <a:off x="10528300" y="99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97247</xdr:rowOff>
    </xdr:from>
    <xdr:to>
      <xdr:col>50</xdr:col>
      <xdr:colOff>165100</xdr:colOff>
      <xdr:row>59</xdr:row>
      <xdr:rowOff>27397</xdr:rowOff>
    </xdr:to>
    <xdr:sp macro="" textlink="">
      <xdr:nvSpPr>
        <xdr:cNvPr id="371" name="楕円 370"/>
        <xdr:cNvSpPr/>
      </xdr:nvSpPr>
      <xdr:spPr>
        <a:xfrm>
          <a:off x="9588500" y="100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18524</xdr:rowOff>
    </xdr:from>
    <xdr:ext cx="534377" cy="259045"/>
    <xdr:sp macro="" textlink="">
      <xdr:nvSpPr>
        <xdr:cNvPr id="372" name="テキスト ボックス 371"/>
        <xdr:cNvSpPr txBox="1"/>
      </xdr:nvSpPr>
      <xdr:spPr>
        <a:xfrm>
          <a:off x="9372111" y="1013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152169</xdr:rowOff>
    </xdr:from>
    <xdr:to>
      <xdr:col>46</xdr:col>
      <xdr:colOff>38100</xdr:colOff>
      <xdr:row>59</xdr:row>
      <xdr:rowOff>82319</xdr:rowOff>
    </xdr:to>
    <xdr:sp macro="" textlink="">
      <xdr:nvSpPr>
        <xdr:cNvPr id="373" name="楕円 372"/>
        <xdr:cNvSpPr/>
      </xdr:nvSpPr>
      <xdr:spPr>
        <a:xfrm>
          <a:off x="8699500" y="1009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73446</xdr:rowOff>
    </xdr:from>
    <xdr:ext cx="534377" cy="259045"/>
    <xdr:sp macro="" textlink="">
      <xdr:nvSpPr>
        <xdr:cNvPr id="374" name="テキスト ボックス 373"/>
        <xdr:cNvSpPr txBox="1"/>
      </xdr:nvSpPr>
      <xdr:spPr>
        <a:xfrm>
          <a:off x="8483111" y="101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94921</xdr:rowOff>
    </xdr:from>
    <xdr:to>
      <xdr:col>41</xdr:col>
      <xdr:colOff>101600</xdr:colOff>
      <xdr:row>59</xdr:row>
      <xdr:rowOff>25071</xdr:rowOff>
    </xdr:to>
    <xdr:sp macro="" textlink="">
      <xdr:nvSpPr>
        <xdr:cNvPr id="375" name="楕円 374"/>
        <xdr:cNvSpPr/>
      </xdr:nvSpPr>
      <xdr:spPr>
        <a:xfrm>
          <a:off x="7810500" y="1003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41598</xdr:rowOff>
    </xdr:from>
    <xdr:ext cx="534377" cy="259045"/>
    <xdr:sp macro="" textlink="">
      <xdr:nvSpPr>
        <xdr:cNvPr id="376" name="テキスト ボックス 375"/>
        <xdr:cNvSpPr txBox="1"/>
      </xdr:nvSpPr>
      <xdr:spPr>
        <a:xfrm>
          <a:off x="7594111" y="981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129183</xdr:rowOff>
    </xdr:from>
    <xdr:to>
      <xdr:col>36</xdr:col>
      <xdr:colOff>165100</xdr:colOff>
      <xdr:row>59</xdr:row>
      <xdr:rowOff>59333</xdr:rowOff>
    </xdr:to>
    <xdr:sp macro="" textlink="">
      <xdr:nvSpPr>
        <xdr:cNvPr id="377" name="楕円 376"/>
        <xdr:cNvSpPr/>
      </xdr:nvSpPr>
      <xdr:spPr>
        <a:xfrm>
          <a:off x="6921500" y="100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50460</xdr:rowOff>
    </xdr:from>
    <xdr:ext cx="534377" cy="259045"/>
    <xdr:sp macro="" textlink="">
      <xdr:nvSpPr>
        <xdr:cNvPr id="378" name="テキスト ボックス 377"/>
        <xdr:cNvSpPr txBox="1"/>
      </xdr:nvSpPr>
      <xdr:spPr>
        <a:xfrm>
          <a:off x="6705111" y="101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88695</xdr:rowOff>
    </xdr:from>
    <xdr:to>
      <xdr:col>55</xdr:col>
      <xdr:colOff>0</xdr:colOff>
      <xdr:row>78</xdr:row>
      <xdr:rowOff>122100</xdr:rowOff>
    </xdr:to>
    <xdr:cxnSp macro="">
      <xdr:nvCxnSpPr>
        <xdr:cNvPr id="405" name="直線コネクタ 404"/>
        <xdr:cNvCxnSpPr/>
      </xdr:nvCxnSpPr>
      <xdr:spPr>
        <a:xfrm>
          <a:off x="9639300" y="13461795"/>
          <a:ext cx="838200" cy="3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88695</xdr:rowOff>
    </xdr:from>
    <xdr:to>
      <xdr:col>50</xdr:col>
      <xdr:colOff>114300</xdr:colOff>
      <xdr:row>78</xdr:row>
      <xdr:rowOff>137601</xdr:rowOff>
    </xdr:to>
    <xdr:cxnSp macro="">
      <xdr:nvCxnSpPr>
        <xdr:cNvPr id="408" name="直線コネクタ 407"/>
        <xdr:cNvCxnSpPr/>
      </xdr:nvCxnSpPr>
      <xdr:spPr>
        <a:xfrm flipV="1">
          <a:off x="8750300" y="13461795"/>
          <a:ext cx="889000" cy="4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73033</xdr:rowOff>
    </xdr:from>
    <xdr:to>
      <xdr:col>45</xdr:col>
      <xdr:colOff>177800</xdr:colOff>
      <xdr:row>78</xdr:row>
      <xdr:rowOff>137601</xdr:rowOff>
    </xdr:to>
    <xdr:cxnSp macro="">
      <xdr:nvCxnSpPr>
        <xdr:cNvPr id="411" name="直線コネクタ 410"/>
        <xdr:cNvCxnSpPr/>
      </xdr:nvCxnSpPr>
      <xdr:spPr>
        <a:xfrm>
          <a:off x="7861300" y="13446133"/>
          <a:ext cx="889000" cy="6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73033</xdr:rowOff>
    </xdr:from>
    <xdr:to>
      <xdr:col>41</xdr:col>
      <xdr:colOff>50800</xdr:colOff>
      <xdr:row>78</xdr:row>
      <xdr:rowOff>109441</xdr:rowOff>
    </xdr:to>
    <xdr:cxnSp macro="">
      <xdr:nvCxnSpPr>
        <xdr:cNvPr id="414" name="直線コネクタ 413"/>
        <xdr:cNvCxnSpPr/>
      </xdr:nvCxnSpPr>
      <xdr:spPr>
        <a:xfrm flipV="1">
          <a:off x="6972300" y="13446133"/>
          <a:ext cx="889000" cy="3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161948</xdr:rowOff>
    </xdr:from>
    <xdr:ext cx="534377" cy="259045"/>
    <xdr:sp macro="" textlink="">
      <xdr:nvSpPr>
        <xdr:cNvPr id="416" name="テキスト ボックス 415"/>
        <xdr:cNvSpPr txBox="1"/>
      </xdr:nvSpPr>
      <xdr:spPr>
        <a:xfrm>
          <a:off x="7594111" y="1353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154781</xdr:rowOff>
    </xdr:from>
    <xdr:ext cx="534377" cy="259045"/>
    <xdr:sp macro="" textlink="">
      <xdr:nvSpPr>
        <xdr:cNvPr id="418" name="テキスト ボックス 417"/>
        <xdr:cNvSpPr txBox="1"/>
      </xdr:nvSpPr>
      <xdr:spPr>
        <a:xfrm>
          <a:off x="6705111" y="135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71300</xdr:rowOff>
    </xdr:from>
    <xdr:to>
      <xdr:col>55</xdr:col>
      <xdr:colOff>50800</xdr:colOff>
      <xdr:row>79</xdr:row>
      <xdr:rowOff>1450</xdr:rowOff>
    </xdr:to>
    <xdr:sp macro="" textlink="">
      <xdr:nvSpPr>
        <xdr:cNvPr id="424" name="楕円 423"/>
        <xdr:cNvSpPr/>
      </xdr:nvSpPr>
      <xdr:spPr>
        <a:xfrm>
          <a:off x="10426700" y="134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534377" cy="259045"/>
    <xdr:sp macro="" textlink="">
      <xdr:nvSpPr>
        <xdr:cNvPr id="425" name="普通建設事業費 （ うち新規整備　）該当値テキスト"/>
        <xdr:cNvSpPr txBox="1"/>
      </xdr:nvSpPr>
      <xdr:spPr>
        <a:xfrm>
          <a:off x="10528300" y="133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37895</xdr:rowOff>
    </xdr:from>
    <xdr:to>
      <xdr:col>50</xdr:col>
      <xdr:colOff>165100</xdr:colOff>
      <xdr:row>78</xdr:row>
      <xdr:rowOff>139495</xdr:rowOff>
    </xdr:to>
    <xdr:sp macro="" textlink="">
      <xdr:nvSpPr>
        <xdr:cNvPr id="426" name="楕円 425"/>
        <xdr:cNvSpPr/>
      </xdr:nvSpPr>
      <xdr:spPr>
        <a:xfrm>
          <a:off x="9588500" y="134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130622</xdr:rowOff>
    </xdr:from>
    <xdr:ext cx="534377" cy="259045"/>
    <xdr:sp macro="" textlink="">
      <xdr:nvSpPr>
        <xdr:cNvPr id="427" name="テキスト ボックス 426"/>
        <xdr:cNvSpPr txBox="1"/>
      </xdr:nvSpPr>
      <xdr:spPr>
        <a:xfrm>
          <a:off x="9372111" y="135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86801</xdr:rowOff>
    </xdr:from>
    <xdr:to>
      <xdr:col>46</xdr:col>
      <xdr:colOff>38100</xdr:colOff>
      <xdr:row>79</xdr:row>
      <xdr:rowOff>16951</xdr:rowOff>
    </xdr:to>
    <xdr:sp macro="" textlink="">
      <xdr:nvSpPr>
        <xdr:cNvPr id="428" name="楕円 427"/>
        <xdr:cNvSpPr/>
      </xdr:nvSpPr>
      <xdr:spPr>
        <a:xfrm>
          <a:off x="8699500" y="13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8078</xdr:rowOff>
    </xdr:from>
    <xdr:ext cx="469744" cy="259045"/>
    <xdr:sp macro="" textlink="">
      <xdr:nvSpPr>
        <xdr:cNvPr id="429" name="テキスト ボックス 428"/>
        <xdr:cNvSpPr txBox="1"/>
      </xdr:nvSpPr>
      <xdr:spPr>
        <a:xfrm>
          <a:off x="8515428" y="1355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22233</xdr:rowOff>
    </xdr:from>
    <xdr:to>
      <xdr:col>41</xdr:col>
      <xdr:colOff>101600</xdr:colOff>
      <xdr:row>78</xdr:row>
      <xdr:rowOff>123833</xdr:rowOff>
    </xdr:to>
    <xdr:sp macro="" textlink="">
      <xdr:nvSpPr>
        <xdr:cNvPr id="430" name="楕円 429"/>
        <xdr:cNvSpPr/>
      </xdr:nvSpPr>
      <xdr:spPr>
        <a:xfrm>
          <a:off x="7810500" y="133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140360</xdr:rowOff>
    </xdr:from>
    <xdr:ext cx="534377" cy="259045"/>
    <xdr:sp macro="" textlink="">
      <xdr:nvSpPr>
        <xdr:cNvPr id="431" name="テキスト ボックス 430"/>
        <xdr:cNvSpPr txBox="1"/>
      </xdr:nvSpPr>
      <xdr:spPr>
        <a:xfrm>
          <a:off x="7594111" y="131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58641</xdr:rowOff>
    </xdr:from>
    <xdr:to>
      <xdr:col>36</xdr:col>
      <xdr:colOff>165100</xdr:colOff>
      <xdr:row>78</xdr:row>
      <xdr:rowOff>160241</xdr:rowOff>
    </xdr:to>
    <xdr:sp macro="" textlink="">
      <xdr:nvSpPr>
        <xdr:cNvPr id="432" name="楕円 431"/>
        <xdr:cNvSpPr/>
      </xdr:nvSpPr>
      <xdr:spPr>
        <a:xfrm>
          <a:off x="6921500" y="1343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5318</xdr:rowOff>
    </xdr:from>
    <xdr:ext cx="534377" cy="259045"/>
    <xdr:sp macro="" textlink="">
      <xdr:nvSpPr>
        <xdr:cNvPr id="433" name="テキスト ボックス 432"/>
        <xdr:cNvSpPr txBox="1"/>
      </xdr:nvSpPr>
      <xdr:spPr>
        <a:xfrm>
          <a:off x="6705111" y="1320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48826</xdr:rowOff>
    </xdr:from>
    <xdr:to>
      <xdr:col>55</xdr:col>
      <xdr:colOff>0</xdr:colOff>
      <xdr:row>98</xdr:row>
      <xdr:rowOff>128651</xdr:rowOff>
    </xdr:to>
    <xdr:cxnSp macro="">
      <xdr:nvCxnSpPr>
        <xdr:cNvPr id="464" name="直線コネクタ 463"/>
        <xdr:cNvCxnSpPr/>
      </xdr:nvCxnSpPr>
      <xdr:spPr>
        <a:xfrm flipV="1">
          <a:off x="9639300" y="16850926"/>
          <a:ext cx="838200" cy="7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80850</xdr:rowOff>
    </xdr:from>
    <xdr:ext cx="534377" cy="259045"/>
    <xdr:sp macro="" textlink="">
      <xdr:nvSpPr>
        <xdr:cNvPr id="465" name="普通建設事業費 （ うち更新整備　）平均値テキスト"/>
        <xdr:cNvSpPr txBox="1"/>
      </xdr:nvSpPr>
      <xdr:spPr>
        <a:xfrm>
          <a:off x="10528300" y="16368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128651</xdr:rowOff>
    </xdr:from>
    <xdr:to>
      <xdr:col>50</xdr:col>
      <xdr:colOff>114300</xdr:colOff>
      <xdr:row>98</xdr:row>
      <xdr:rowOff>140974</xdr:rowOff>
    </xdr:to>
    <xdr:cxnSp macro="">
      <xdr:nvCxnSpPr>
        <xdr:cNvPr id="467" name="直線コネクタ 466"/>
        <xdr:cNvCxnSpPr/>
      </xdr:nvCxnSpPr>
      <xdr:spPr>
        <a:xfrm flipV="1">
          <a:off x="8750300" y="16930751"/>
          <a:ext cx="889000" cy="1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152664</xdr:rowOff>
    </xdr:from>
    <xdr:ext cx="534377" cy="259045"/>
    <xdr:sp macro="" textlink="">
      <xdr:nvSpPr>
        <xdr:cNvPr id="469" name="テキスト ボックス 468"/>
        <xdr:cNvSpPr txBox="1"/>
      </xdr:nvSpPr>
      <xdr:spPr>
        <a:xfrm>
          <a:off x="9372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86164</xdr:rowOff>
    </xdr:from>
    <xdr:to>
      <xdr:col>45</xdr:col>
      <xdr:colOff>177800</xdr:colOff>
      <xdr:row>98</xdr:row>
      <xdr:rowOff>140974</xdr:rowOff>
    </xdr:to>
    <xdr:cxnSp macro="">
      <xdr:nvCxnSpPr>
        <xdr:cNvPr id="470" name="直線コネクタ 469"/>
        <xdr:cNvCxnSpPr/>
      </xdr:nvCxnSpPr>
      <xdr:spPr>
        <a:xfrm>
          <a:off x="7861300" y="16888264"/>
          <a:ext cx="889000" cy="5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156833</xdr:rowOff>
    </xdr:from>
    <xdr:ext cx="534377" cy="259045"/>
    <xdr:sp macro="" textlink="">
      <xdr:nvSpPr>
        <xdr:cNvPr id="472" name="テキスト ボックス 471"/>
        <xdr:cNvSpPr txBox="1"/>
      </xdr:nvSpPr>
      <xdr:spPr>
        <a:xfrm>
          <a:off x="8483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86164</xdr:rowOff>
    </xdr:from>
    <xdr:to>
      <xdr:col>41</xdr:col>
      <xdr:colOff>50800</xdr:colOff>
      <xdr:row>98</xdr:row>
      <xdr:rowOff>143173</xdr:rowOff>
    </xdr:to>
    <xdr:cxnSp macro="">
      <xdr:nvCxnSpPr>
        <xdr:cNvPr id="473" name="直線コネクタ 472"/>
        <xdr:cNvCxnSpPr/>
      </xdr:nvCxnSpPr>
      <xdr:spPr>
        <a:xfrm flipV="1">
          <a:off x="6972300" y="16888264"/>
          <a:ext cx="889000" cy="5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14819</xdr:rowOff>
    </xdr:from>
    <xdr:ext cx="534377" cy="259045"/>
    <xdr:sp macro="" textlink="">
      <xdr:nvSpPr>
        <xdr:cNvPr id="475" name="テキスト ボックス 474"/>
        <xdr:cNvSpPr txBox="1"/>
      </xdr:nvSpPr>
      <xdr:spPr>
        <a:xfrm>
          <a:off x="7594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142170</xdr:rowOff>
    </xdr:from>
    <xdr:ext cx="534377" cy="259045"/>
    <xdr:sp macro="" textlink="">
      <xdr:nvSpPr>
        <xdr:cNvPr id="477" name="テキスト ボックス 476"/>
        <xdr:cNvSpPr txBox="1"/>
      </xdr:nvSpPr>
      <xdr:spPr>
        <a:xfrm>
          <a:off x="6705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169476</xdr:rowOff>
    </xdr:from>
    <xdr:to>
      <xdr:col>55</xdr:col>
      <xdr:colOff>50800</xdr:colOff>
      <xdr:row>98</xdr:row>
      <xdr:rowOff>99626</xdr:rowOff>
    </xdr:to>
    <xdr:sp macro="" textlink="">
      <xdr:nvSpPr>
        <xdr:cNvPr id="483" name="楕円 482"/>
        <xdr:cNvSpPr/>
      </xdr:nvSpPr>
      <xdr:spPr>
        <a:xfrm>
          <a:off x="10426700" y="168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84403</xdr:rowOff>
    </xdr:from>
    <xdr:ext cx="534377" cy="259045"/>
    <xdr:sp macro="" textlink="">
      <xdr:nvSpPr>
        <xdr:cNvPr id="484" name="普通建設事業費 （ うち更新整備　）該当値テキスト"/>
        <xdr:cNvSpPr txBox="1"/>
      </xdr:nvSpPr>
      <xdr:spPr>
        <a:xfrm>
          <a:off x="10528300" y="1671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77851</xdr:rowOff>
    </xdr:from>
    <xdr:to>
      <xdr:col>50</xdr:col>
      <xdr:colOff>165100</xdr:colOff>
      <xdr:row>99</xdr:row>
      <xdr:rowOff>8001</xdr:rowOff>
    </xdr:to>
    <xdr:sp macro="" textlink="">
      <xdr:nvSpPr>
        <xdr:cNvPr id="485" name="楕円 484"/>
        <xdr:cNvSpPr/>
      </xdr:nvSpPr>
      <xdr:spPr>
        <a:xfrm>
          <a:off x="9588500" y="168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170578</xdr:rowOff>
    </xdr:from>
    <xdr:ext cx="534377" cy="259045"/>
    <xdr:sp macro="" textlink="">
      <xdr:nvSpPr>
        <xdr:cNvPr id="486" name="テキスト ボックス 485"/>
        <xdr:cNvSpPr txBox="1"/>
      </xdr:nvSpPr>
      <xdr:spPr>
        <a:xfrm>
          <a:off x="9372111" y="169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90174</xdr:rowOff>
    </xdr:from>
    <xdr:to>
      <xdr:col>46</xdr:col>
      <xdr:colOff>38100</xdr:colOff>
      <xdr:row>99</xdr:row>
      <xdr:rowOff>20324</xdr:rowOff>
    </xdr:to>
    <xdr:sp macro="" textlink="">
      <xdr:nvSpPr>
        <xdr:cNvPr id="487" name="楕円 486"/>
        <xdr:cNvSpPr/>
      </xdr:nvSpPr>
      <xdr:spPr>
        <a:xfrm>
          <a:off x="8699500" y="1689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11451</xdr:rowOff>
    </xdr:from>
    <xdr:ext cx="534377" cy="259045"/>
    <xdr:sp macro="" textlink="">
      <xdr:nvSpPr>
        <xdr:cNvPr id="488" name="テキスト ボックス 487"/>
        <xdr:cNvSpPr txBox="1"/>
      </xdr:nvSpPr>
      <xdr:spPr>
        <a:xfrm>
          <a:off x="8483111" y="169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35364</xdr:rowOff>
    </xdr:from>
    <xdr:to>
      <xdr:col>41</xdr:col>
      <xdr:colOff>101600</xdr:colOff>
      <xdr:row>98</xdr:row>
      <xdr:rowOff>136964</xdr:rowOff>
    </xdr:to>
    <xdr:sp macro="" textlink="">
      <xdr:nvSpPr>
        <xdr:cNvPr id="489" name="楕円 488"/>
        <xdr:cNvSpPr/>
      </xdr:nvSpPr>
      <xdr:spPr>
        <a:xfrm>
          <a:off x="7810500" y="168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128091</xdr:rowOff>
    </xdr:from>
    <xdr:ext cx="534377" cy="259045"/>
    <xdr:sp macro="" textlink="">
      <xdr:nvSpPr>
        <xdr:cNvPr id="490" name="テキスト ボックス 489"/>
        <xdr:cNvSpPr txBox="1"/>
      </xdr:nvSpPr>
      <xdr:spPr>
        <a:xfrm>
          <a:off x="7594111" y="169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92373</xdr:rowOff>
    </xdr:from>
    <xdr:to>
      <xdr:col>36</xdr:col>
      <xdr:colOff>165100</xdr:colOff>
      <xdr:row>99</xdr:row>
      <xdr:rowOff>22523</xdr:rowOff>
    </xdr:to>
    <xdr:sp macro="" textlink="">
      <xdr:nvSpPr>
        <xdr:cNvPr id="491" name="楕円 490"/>
        <xdr:cNvSpPr/>
      </xdr:nvSpPr>
      <xdr:spPr>
        <a:xfrm>
          <a:off x="6921500" y="1689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13650</xdr:rowOff>
    </xdr:from>
    <xdr:ext cx="534377" cy="259045"/>
    <xdr:sp macro="" textlink="">
      <xdr:nvSpPr>
        <xdr:cNvPr id="492" name="テキスト ボックス 491"/>
        <xdr:cNvSpPr txBox="1"/>
      </xdr:nvSpPr>
      <xdr:spPr>
        <a:xfrm>
          <a:off x="6705111" y="1698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124437</xdr:rowOff>
    </xdr:from>
    <xdr:to>
      <xdr:col>85</xdr:col>
      <xdr:colOff>127000</xdr:colOff>
      <xdr:row>38</xdr:row>
      <xdr:rowOff>128197</xdr:rowOff>
    </xdr:to>
    <xdr:cxnSp macro="">
      <xdr:nvCxnSpPr>
        <xdr:cNvPr id="519" name="直線コネクタ 518"/>
        <xdr:cNvCxnSpPr/>
      </xdr:nvCxnSpPr>
      <xdr:spPr>
        <a:xfrm flipV="1">
          <a:off x="15481300" y="6639537"/>
          <a:ext cx="8382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128197</xdr:rowOff>
    </xdr:from>
    <xdr:to>
      <xdr:col>81</xdr:col>
      <xdr:colOff>50800</xdr:colOff>
      <xdr:row>38</xdr:row>
      <xdr:rowOff>129621</xdr:rowOff>
    </xdr:to>
    <xdr:cxnSp macro="">
      <xdr:nvCxnSpPr>
        <xdr:cNvPr id="522" name="直線コネクタ 521"/>
        <xdr:cNvCxnSpPr/>
      </xdr:nvCxnSpPr>
      <xdr:spPr>
        <a:xfrm flipV="1">
          <a:off x="14592300" y="6643297"/>
          <a:ext cx="88900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129621</xdr:rowOff>
    </xdr:from>
    <xdr:to>
      <xdr:col>76</xdr:col>
      <xdr:colOff>114300</xdr:colOff>
      <xdr:row>38</xdr:row>
      <xdr:rowOff>137130</xdr:rowOff>
    </xdr:to>
    <xdr:cxnSp macro="">
      <xdr:nvCxnSpPr>
        <xdr:cNvPr id="525" name="直線コネクタ 524"/>
        <xdr:cNvCxnSpPr/>
      </xdr:nvCxnSpPr>
      <xdr:spPr>
        <a:xfrm flipV="1">
          <a:off x="13703300" y="6644721"/>
          <a:ext cx="889000" cy="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2638</xdr:rowOff>
    </xdr:from>
    <xdr:ext cx="469744" cy="259045"/>
    <xdr:sp macro="" textlink="">
      <xdr:nvSpPr>
        <xdr:cNvPr id="527" name="テキスト ボックス 526"/>
        <xdr:cNvSpPr txBox="1"/>
      </xdr:nvSpPr>
      <xdr:spPr>
        <a:xfrm>
          <a:off x="14357428" y="668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137053</xdr:rowOff>
    </xdr:from>
    <xdr:to>
      <xdr:col>71</xdr:col>
      <xdr:colOff>177800</xdr:colOff>
      <xdr:row>38</xdr:row>
      <xdr:rowOff>137130</xdr:rowOff>
    </xdr:to>
    <xdr:cxnSp macro="">
      <xdr:nvCxnSpPr>
        <xdr:cNvPr id="528" name="直線コネクタ 527"/>
        <xdr:cNvCxnSpPr/>
      </xdr:nvCxnSpPr>
      <xdr:spPr>
        <a:xfrm>
          <a:off x="12814300" y="665215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0" name="テキスト ボックス 529"/>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2" name="テキスト ボックス 531"/>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73637</xdr:rowOff>
    </xdr:from>
    <xdr:to>
      <xdr:col>85</xdr:col>
      <xdr:colOff>177800</xdr:colOff>
      <xdr:row>39</xdr:row>
      <xdr:rowOff>3787</xdr:rowOff>
    </xdr:to>
    <xdr:sp macro="" textlink="">
      <xdr:nvSpPr>
        <xdr:cNvPr id="538" name="楕円 537"/>
        <xdr:cNvSpPr/>
      </xdr:nvSpPr>
      <xdr:spPr>
        <a:xfrm>
          <a:off x="16268700" y="65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22627</xdr:rowOff>
    </xdr:from>
    <xdr:ext cx="469744" cy="259045"/>
    <xdr:sp macro="" textlink="">
      <xdr:nvSpPr>
        <xdr:cNvPr id="539" name="災害復旧事業費該当値テキスト"/>
        <xdr:cNvSpPr txBox="1"/>
      </xdr:nvSpPr>
      <xdr:spPr>
        <a:xfrm>
          <a:off x="16370300" y="653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77397</xdr:rowOff>
    </xdr:from>
    <xdr:to>
      <xdr:col>81</xdr:col>
      <xdr:colOff>101600</xdr:colOff>
      <xdr:row>39</xdr:row>
      <xdr:rowOff>7547</xdr:rowOff>
    </xdr:to>
    <xdr:sp macro="" textlink="">
      <xdr:nvSpPr>
        <xdr:cNvPr id="540" name="楕円 539"/>
        <xdr:cNvSpPr/>
      </xdr:nvSpPr>
      <xdr:spPr>
        <a:xfrm>
          <a:off x="15430500" y="65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170124</xdr:rowOff>
    </xdr:from>
    <xdr:ext cx="469744" cy="259045"/>
    <xdr:sp macro="" textlink="">
      <xdr:nvSpPr>
        <xdr:cNvPr id="541" name="テキスト ボックス 540"/>
        <xdr:cNvSpPr txBox="1"/>
      </xdr:nvSpPr>
      <xdr:spPr>
        <a:xfrm>
          <a:off x="15246428" y="6685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78821</xdr:rowOff>
    </xdr:from>
    <xdr:to>
      <xdr:col>76</xdr:col>
      <xdr:colOff>165100</xdr:colOff>
      <xdr:row>39</xdr:row>
      <xdr:rowOff>8971</xdr:rowOff>
    </xdr:to>
    <xdr:sp macro="" textlink="">
      <xdr:nvSpPr>
        <xdr:cNvPr id="542" name="楕円 541"/>
        <xdr:cNvSpPr/>
      </xdr:nvSpPr>
      <xdr:spPr>
        <a:xfrm>
          <a:off x="14541500" y="65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25498</xdr:rowOff>
    </xdr:from>
    <xdr:ext cx="469744" cy="259045"/>
    <xdr:sp macro="" textlink="">
      <xdr:nvSpPr>
        <xdr:cNvPr id="543" name="テキスト ボックス 542"/>
        <xdr:cNvSpPr txBox="1"/>
      </xdr:nvSpPr>
      <xdr:spPr>
        <a:xfrm>
          <a:off x="14357428" y="63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86330</xdr:rowOff>
    </xdr:from>
    <xdr:to>
      <xdr:col>72</xdr:col>
      <xdr:colOff>38100</xdr:colOff>
      <xdr:row>39</xdr:row>
      <xdr:rowOff>16480</xdr:rowOff>
    </xdr:to>
    <xdr:sp macro="" textlink="">
      <xdr:nvSpPr>
        <xdr:cNvPr id="544" name="楕円 543"/>
        <xdr:cNvSpPr/>
      </xdr:nvSpPr>
      <xdr:spPr>
        <a:xfrm>
          <a:off x="13652500" y="660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7607</xdr:rowOff>
    </xdr:from>
    <xdr:ext cx="469744" cy="259045"/>
    <xdr:sp macro="" textlink="">
      <xdr:nvSpPr>
        <xdr:cNvPr id="545" name="テキスト ボックス 544"/>
        <xdr:cNvSpPr txBox="1"/>
      </xdr:nvSpPr>
      <xdr:spPr>
        <a:xfrm>
          <a:off x="13468428" y="669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86253</xdr:rowOff>
    </xdr:from>
    <xdr:to>
      <xdr:col>67</xdr:col>
      <xdr:colOff>101600</xdr:colOff>
      <xdr:row>39</xdr:row>
      <xdr:rowOff>16403</xdr:rowOff>
    </xdr:to>
    <xdr:sp macro="" textlink="">
      <xdr:nvSpPr>
        <xdr:cNvPr id="546" name="楕円 545"/>
        <xdr:cNvSpPr/>
      </xdr:nvSpPr>
      <xdr:spPr>
        <a:xfrm>
          <a:off x="12763500" y="66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7530</xdr:rowOff>
    </xdr:from>
    <xdr:ext cx="469744" cy="259045"/>
    <xdr:sp macro="" textlink="">
      <xdr:nvSpPr>
        <xdr:cNvPr id="547" name="テキスト ボックス 546"/>
        <xdr:cNvSpPr txBox="1"/>
      </xdr:nvSpPr>
      <xdr:spPr>
        <a:xfrm>
          <a:off x="12579428" y="669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70327</xdr:rowOff>
    </xdr:from>
    <xdr:to>
      <xdr:col>85</xdr:col>
      <xdr:colOff>127000</xdr:colOff>
      <xdr:row>77</xdr:row>
      <xdr:rowOff>78535</xdr:rowOff>
    </xdr:to>
    <xdr:cxnSp macro="">
      <xdr:nvCxnSpPr>
        <xdr:cNvPr id="625" name="直線コネクタ 624"/>
        <xdr:cNvCxnSpPr/>
      </xdr:nvCxnSpPr>
      <xdr:spPr>
        <a:xfrm>
          <a:off x="15481300" y="13271977"/>
          <a:ext cx="838200" cy="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149092</xdr:rowOff>
    </xdr:from>
    <xdr:ext cx="534377" cy="259045"/>
    <xdr:sp macro="" textlink="">
      <xdr:nvSpPr>
        <xdr:cNvPr id="626" name="公債費平均値テキスト"/>
        <xdr:cNvSpPr txBox="1"/>
      </xdr:nvSpPr>
      <xdr:spPr>
        <a:xfrm>
          <a:off x="16370300" y="128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54730</xdr:rowOff>
    </xdr:from>
    <xdr:to>
      <xdr:col>81</xdr:col>
      <xdr:colOff>50800</xdr:colOff>
      <xdr:row>77</xdr:row>
      <xdr:rowOff>70327</xdr:rowOff>
    </xdr:to>
    <xdr:cxnSp macro="">
      <xdr:nvCxnSpPr>
        <xdr:cNvPr id="628" name="直線コネクタ 627"/>
        <xdr:cNvCxnSpPr/>
      </xdr:nvCxnSpPr>
      <xdr:spPr>
        <a:xfrm>
          <a:off x="14592300" y="13256380"/>
          <a:ext cx="889000" cy="1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105658</xdr:rowOff>
    </xdr:from>
    <xdr:ext cx="534377" cy="259045"/>
    <xdr:sp macro="" textlink="">
      <xdr:nvSpPr>
        <xdr:cNvPr id="630" name="テキスト ボックス 629"/>
        <xdr:cNvSpPr txBox="1"/>
      </xdr:nvSpPr>
      <xdr:spPr>
        <a:xfrm>
          <a:off x="15214111" y="12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21072</xdr:rowOff>
    </xdr:from>
    <xdr:to>
      <xdr:col>76</xdr:col>
      <xdr:colOff>114300</xdr:colOff>
      <xdr:row>77</xdr:row>
      <xdr:rowOff>54730</xdr:rowOff>
    </xdr:to>
    <xdr:cxnSp macro="">
      <xdr:nvCxnSpPr>
        <xdr:cNvPr id="631" name="直線コネクタ 630"/>
        <xdr:cNvCxnSpPr/>
      </xdr:nvCxnSpPr>
      <xdr:spPr>
        <a:xfrm>
          <a:off x="13703300" y="13222722"/>
          <a:ext cx="8890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113263</xdr:rowOff>
    </xdr:from>
    <xdr:ext cx="534377" cy="259045"/>
    <xdr:sp macro="" textlink="">
      <xdr:nvSpPr>
        <xdr:cNvPr id="633" name="テキスト ボックス 632"/>
        <xdr:cNvSpPr txBox="1"/>
      </xdr:nvSpPr>
      <xdr:spPr>
        <a:xfrm>
          <a:off x="14325111"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169266</xdr:rowOff>
    </xdr:from>
    <xdr:to>
      <xdr:col>71</xdr:col>
      <xdr:colOff>177800</xdr:colOff>
      <xdr:row>77</xdr:row>
      <xdr:rowOff>21072</xdr:rowOff>
    </xdr:to>
    <xdr:cxnSp macro="">
      <xdr:nvCxnSpPr>
        <xdr:cNvPr id="634" name="直線コネクタ 633"/>
        <xdr:cNvCxnSpPr/>
      </xdr:nvCxnSpPr>
      <xdr:spPr>
        <a:xfrm>
          <a:off x="12814300" y="13199466"/>
          <a:ext cx="889000" cy="2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109064</xdr:rowOff>
    </xdr:from>
    <xdr:ext cx="534377" cy="259045"/>
    <xdr:sp macro="" textlink="">
      <xdr:nvSpPr>
        <xdr:cNvPr id="636" name="テキスト ボックス 635"/>
        <xdr:cNvSpPr txBox="1"/>
      </xdr:nvSpPr>
      <xdr:spPr>
        <a:xfrm>
          <a:off x="13436111" y="127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126719</xdr:rowOff>
    </xdr:from>
    <xdr:ext cx="534377" cy="259045"/>
    <xdr:sp macro="" textlink="">
      <xdr:nvSpPr>
        <xdr:cNvPr id="638" name="テキスト ボックス 637"/>
        <xdr:cNvSpPr txBox="1"/>
      </xdr:nvSpPr>
      <xdr:spPr>
        <a:xfrm>
          <a:off x="12547111" y="128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27735</xdr:rowOff>
    </xdr:from>
    <xdr:to>
      <xdr:col>85</xdr:col>
      <xdr:colOff>177800</xdr:colOff>
      <xdr:row>77</xdr:row>
      <xdr:rowOff>129335</xdr:rowOff>
    </xdr:to>
    <xdr:sp macro="" textlink="">
      <xdr:nvSpPr>
        <xdr:cNvPr id="644" name="楕円 643"/>
        <xdr:cNvSpPr/>
      </xdr:nvSpPr>
      <xdr:spPr>
        <a:xfrm>
          <a:off x="16268700" y="132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6162</xdr:rowOff>
    </xdr:from>
    <xdr:ext cx="534377" cy="259045"/>
    <xdr:sp macro="" textlink="">
      <xdr:nvSpPr>
        <xdr:cNvPr id="645" name="公債費該当値テキスト"/>
        <xdr:cNvSpPr txBox="1"/>
      </xdr:nvSpPr>
      <xdr:spPr>
        <a:xfrm>
          <a:off x="16370300" y="1320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19527</xdr:rowOff>
    </xdr:from>
    <xdr:to>
      <xdr:col>81</xdr:col>
      <xdr:colOff>101600</xdr:colOff>
      <xdr:row>77</xdr:row>
      <xdr:rowOff>121127</xdr:rowOff>
    </xdr:to>
    <xdr:sp macro="" textlink="">
      <xdr:nvSpPr>
        <xdr:cNvPr id="646" name="楕円 645"/>
        <xdr:cNvSpPr/>
      </xdr:nvSpPr>
      <xdr:spPr>
        <a:xfrm>
          <a:off x="15430500" y="1322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112254</xdr:rowOff>
    </xdr:from>
    <xdr:ext cx="534377" cy="259045"/>
    <xdr:sp macro="" textlink="">
      <xdr:nvSpPr>
        <xdr:cNvPr id="647" name="テキスト ボックス 646"/>
        <xdr:cNvSpPr txBox="1"/>
      </xdr:nvSpPr>
      <xdr:spPr>
        <a:xfrm>
          <a:off x="15214111" y="1331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3930</xdr:rowOff>
    </xdr:from>
    <xdr:to>
      <xdr:col>76</xdr:col>
      <xdr:colOff>165100</xdr:colOff>
      <xdr:row>77</xdr:row>
      <xdr:rowOff>105530</xdr:rowOff>
    </xdr:to>
    <xdr:sp macro="" textlink="">
      <xdr:nvSpPr>
        <xdr:cNvPr id="648" name="楕円 647"/>
        <xdr:cNvSpPr/>
      </xdr:nvSpPr>
      <xdr:spPr>
        <a:xfrm>
          <a:off x="14541500" y="132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96657</xdr:rowOff>
    </xdr:from>
    <xdr:ext cx="534377" cy="259045"/>
    <xdr:sp macro="" textlink="">
      <xdr:nvSpPr>
        <xdr:cNvPr id="649" name="テキスト ボックス 648"/>
        <xdr:cNvSpPr txBox="1"/>
      </xdr:nvSpPr>
      <xdr:spPr>
        <a:xfrm>
          <a:off x="14325111" y="132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141722</xdr:rowOff>
    </xdr:from>
    <xdr:to>
      <xdr:col>72</xdr:col>
      <xdr:colOff>38100</xdr:colOff>
      <xdr:row>77</xdr:row>
      <xdr:rowOff>71872</xdr:rowOff>
    </xdr:to>
    <xdr:sp macro="" textlink="">
      <xdr:nvSpPr>
        <xdr:cNvPr id="650" name="楕円 649"/>
        <xdr:cNvSpPr/>
      </xdr:nvSpPr>
      <xdr:spPr>
        <a:xfrm>
          <a:off x="13652500" y="131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62999</xdr:rowOff>
    </xdr:from>
    <xdr:ext cx="534377" cy="259045"/>
    <xdr:sp macro="" textlink="">
      <xdr:nvSpPr>
        <xdr:cNvPr id="651" name="テキスト ボックス 650"/>
        <xdr:cNvSpPr txBox="1"/>
      </xdr:nvSpPr>
      <xdr:spPr>
        <a:xfrm>
          <a:off x="13436111" y="1326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118466</xdr:rowOff>
    </xdr:from>
    <xdr:to>
      <xdr:col>67</xdr:col>
      <xdr:colOff>101600</xdr:colOff>
      <xdr:row>77</xdr:row>
      <xdr:rowOff>48616</xdr:rowOff>
    </xdr:to>
    <xdr:sp macro="" textlink="">
      <xdr:nvSpPr>
        <xdr:cNvPr id="652" name="楕円 651"/>
        <xdr:cNvSpPr/>
      </xdr:nvSpPr>
      <xdr:spPr>
        <a:xfrm>
          <a:off x="12763500" y="131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39743</xdr:rowOff>
    </xdr:from>
    <xdr:ext cx="534377" cy="259045"/>
    <xdr:sp macro="" textlink="">
      <xdr:nvSpPr>
        <xdr:cNvPr id="653" name="テキスト ボックス 652"/>
        <xdr:cNvSpPr txBox="1"/>
      </xdr:nvSpPr>
      <xdr:spPr>
        <a:xfrm>
          <a:off x="12547111" y="132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113128</xdr:rowOff>
    </xdr:from>
    <xdr:to>
      <xdr:col>85</xdr:col>
      <xdr:colOff>127000</xdr:colOff>
      <xdr:row>95</xdr:row>
      <xdr:rowOff>7079</xdr:rowOff>
    </xdr:to>
    <xdr:cxnSp macro="">
      <xdr:nvCxnSpPr>
        <xdr:cNvPr id="684" name="直線コネクタ 683"/>
        <xdr:cNvCxnSpPr/>
      </xdr:nvCxnSpPr>
      <xdr:spPr>
        <a:xfrm flipV="1">
          <a:off x="15481300" y="16229428"/>
          <a:ext cx="838200" cy="6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164177</xdr:rowOff>
    </xdr:from>
    <xdr:ext cx="534377" cy="259045"/>
    <xdr:sp macro="" textlink="">
      <xdr:nvSpPr>
        <xdr:cNvPr id="685" name="積立金平均値テキスト"/>
        <xdr:cNvSpPr txBox="1"/>
      </xdr:nvSpPr>
      <xdr:spPr>
        <a:xfrm>
          <a:off x="16370300" y="1662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7079</xdr:rowOff>
    </xdr:from>
    <xdr:to>
      <xdr:col>81</xdr:col>
      <xdr:colOff>50800</xdr:colOff>
      <xdr:row>97</xdr:row>
      <xdr:rowOff>149127</xdr:rowOff>
    </xdr:to>
    <xdr:cxnSp macro="">
      <xdr:nvCxnSpPr>
        <xdr:cNvPr id="687" name="直線コネクタ 686"/>
        <xdr:cNvCxnSpPr/>
      </xdr:nvCxnSpPr>
      <xdr:spPr>
        <a:xfrm flipV="1">
          <a:off x="14592300" y="16294829"/>
          <a:ext cx="889000" cy="48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33734</xdr:rowOff>
    </xdr:from>
    <xdr:ext cx="534377" cy="259045"/>
    <xdr:sp macro="" textlink="">
      <xdr:nvSpPr>
        <xdr:cNvPr id="689" name="テキスト ボックス 688"/>
        <xdr:cNvSpPr txBox="1"/>
      </xdr:nvSpPr>
      <xdr:spPr>
        <a:xfrm>
          <a:off x="15214111" y="166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149127</xdr:rowOff>
    </xdr:from>
    <xdr:to>
      <xdr:col>76</xdr:col>
      <xdr:colOff>114300</xdr:colOff>
      <xdr:row>97</xdr:row>
      <xdr:rowOff>169092</xdr:rowOff>
    </xdr:to>
    <xdr:cxnSp macro="">
      <xdr:nvCxnSpPr>
        <xdr:cNvPr id="690" name="直線コネクタ 689"/>
        <xdr:cNvCxnSpPr/>
      </xdr:nvCxnSpPr>
      <xdr:spPr>
        <a:xfrm flipV="1">
          <a:off x="13703300" y="16779777"/>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34909</xdr:rowOff>
    </xdr:from>
    <xdr:ext cx="534377" cy="259045"/>
    <xdr:sp macro="" textlink="">
      <xdr:nvSpPr>
        <xdr:cNvPr id="692" name="テキスト ボックス 691"/>
        <xdr:cNvSpPr txBox="1"/>
      </xdr:nvSpPr>
      <xdr:spPr>
        <a:xfrm>
          <a:off x="14325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169092</xdr:rowOff>
    </xdr:from>
    <xdr:to>
      <xdr:col>71</xdr:col>
      <xdr:colOff>177800</xdr:colOff>
      <xdr:row>98</xdr:row>
      <xdr:rowOff>39694</xdr:rowOff>
    </xdr:to>
    <xdr:cxnSp macro="">
      <xdr:nvCxnSpPr>
        <xdr:cNvPr id="693" name="直線コネクタ 692"/>
        <xdr:cNvCxnSpPr/>
      </xdr:nvCxnSpPr>
      <xdr:spPr>
        <a:xfrm flipV="1">
          <a:off x="12814300" y="16799742"/>
          <a:ext cx="889000" cy="4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47102</xdr:rowOff>
    </xdr:from>
    <xdr:ext cx="534377" cy="259045"/>
    <xdr:sp macro="" textlink="">
      <xdr:nvSpPr>
        <xdr:cNvPr id="695" name="テキスト ボックス 694"/>
        <xdr:cNvSpPr txBox="1"/>
      </xdr:nvSpPr>
      <xdr:spPr>
        <a:xfrm>
          <a:off x="13436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40181</xdr:rowOff>
    </xdr:from>
    <xdr:ext cx="534377" cy="259045"/>
    <xdr:sp macro="" textlink="">
      <xdr:nvSpPr>
        <xdr:cNvPr id="697" name="テキスト ボックス 696"/>
        <xdr:cNvSpPr txBox="1"/>
      </xdr:nvSpPr>
      <xdr:spPr>
        <a:xfrm>
          <a:off x="12547111" y="164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62328</xdr:rowOff>
    </xdr:from>
    <xdr:to>
      <xdr:col>85</xdr:col>
      <xdr:colOff>177800</xdr:colOff>
      <xdr:row>94</xdr:row>
      <xdr:rowOff>163928</xdr:rowOff>
    </xdr:to>
    <xdr:sp macro="" textlink="">
      <xdr:nvSpPr>
        <xdr:cNvPr id="703" name="楕円 702"/>
        <xdr:cNvSpPr/>
      </xdr:nvSpPr>
      <xdr:spPr>
        <a:xfrm>
          <a:off x="16268700" y="161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85205</xdr:rowOff>
    </xdr:from>
    <xdr:ext cx="534377" cy="259045"/>
    <xdr:sp macro="" textlink="">
      <xdr:nvSpPr>
        <xdr:cNvPr id="704" name="積立金該当値テキスト"/>
        <xdr:cNvSpPr txBox="1"/>
      </xdr:nvSpPr>
      <xdr:spPr>
        <a:xfrm>
          <a:off x="16370300" y="160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127729</xdr:rowOff>
    </xdr:from>
    <xdr:to>
      <xdr:col>81</xdr:col>
      <xdr:colOff>101600</xdr:colOff>
      <xdr:row>95</xdr:row>
      <xdr:rowOff>57879</xdr:rowOff>
    </xdr:to>
    <xdr:sp macro="" textlink="">
      <xdr:nvSpPr>
        <xdr:cNvPr id="705" name="楕円 704"/>
        <xdr:cNvSpPr/>
      </xdr:nvSpPr>
      <xdr:spPr>
        <a:xfrm>
          <a:off x="15430500" y="162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74406</xdr:rowOff>
    </xdr:from>
    <xdr:ext cx="534377" cy="259045"/>
    <xdr:sp macro="" textlink="">
      <xdr:nvSpPr>
        <xdr:cNvPr id="706" name="テキスト ボックス 705"/>
        <xdr:cNvSpPr txBox="1"/>
      </xdr:nvSpPr>
      <xdr:spPr>
        <a:xfrm>
          <a:off x="15214111" y="1601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98327</xdr:rowOff>
    </xdr:from>
    <xdr:to>
      <xdr:col>76</xdr:col>
      <xdr:colOff>165100</xdr:colOff>
      <xdr:row>98</xdr:row>
      <xdr:rowOff>28477</xdr:rowOff>
    </xdr:to>
    <xdr:sp macro="" textlink="">
      <xdr:nvSpPr>
        <xdr:cNvPr id="707" name="楕円 706"/>
        <xdr:cNvSpPr/>
      </xdr:nvSpPr>
      <xdr:spPr>
        <a:xfrm>
          <a:off x="14541500" y="167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45004</xdr:rowOff>
    </xdr:from>
    <xdr:ext cx="534377" cy="259045"/>
    <xdr:sp macro="" textlink="">
      <xdr:nvSpPr>
        <xdr:cNvPr id="708" name="テキスト ボックス 707"/>
        <xdr:cNvSpPr txBox="1"/>
      </xdr:nvSpPr>
      <xdr:spPr>
        <a:xfrm>
          <a:off x="14325111" y="165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118292</xdr:rowOff>
    </xdr:from>
    <xdr:to>
      <xdr:col>72</xdr:col>
      <xdr:colOff>38100</xdr:colOff>
      <xdr:row>98</xdr:row>
      <xdr:rowOff>48442</xdr:rowOff>
    </xdr:to>
    <xdr:sp macro="" textlink="">
      <xdr:nvSpPr>
        <xdr:cNvPr id="709" name="楕円 708"/>
        <xdr:cNvSpPr/>
      </xdr:nvSpPr>
      <xdr:spPr>
        <a:xfrm>
          <a:off x="13652500" y="167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64969</xdr:rowOff>
    </xdr:from>
    <xdr:ext cx="534377" cy="259045"/>
    <xdr:sp macro="" textlink="">
      <xdr:nvSpPr>
        <xdr:cNvPr id="710" name="テキスト ボックス 709"/>
        <xdr:cNvSpPr txBox="1"/>
      </xdr:nvSpPr>
      <xdr:spPr>
        <a:xfrm>
          <a:off x="13436111" y="165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160344</xdr:rowOff>
    </xdr:from>
    <xdr:to>
      <xdr:col>67</xdr:col>
      <xdr:colOff>101600</xdr:colOff>
      <xdr:row>98</xdr:row>
      <xdr:rowOff>90494</xdr:rowOff>
    </xdr:to>
    <xdr:sp macro="" textlink="">
      <xdr:nvSpPr>
        <xdr:cNvPr id="711" name="楕円 710"/>
        <xdr:cNvSpPr/>
      </xdr:nvSpPr>
      <xdr:spPr>
        <a:xfrm>
          <a:off x="12763500" y="167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81621</xdr:rowOff>
    </xdr:from>
    <xdr:ext cx="534377" cy="259045"/>
    <xdr:sp macro="" textlink="">
      <xdr:nvSpPr>
        <xdr:cNvPr id="712" name="テキスト ボックス 711"/>
        <xdr:cNvSpPr txBox="1"/>
      </xdr:nvSpPr>
      <xdr:spPr>
        <a:xfrm>
          <a:off x="12547111" y="1688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85027</xdr:rowOff>
    </xdr:from>
    <xdr:to>
      <xdr:col>116</xdr:col>
      <xdr:colOff>63500</xdr:colOff>
      <xdr:row>38</xdr:row>
      <xdr:rowOff>21781</xdr:rowOff>
    </xdr:to>
    <xdr:cxnSp macro="">
      <xdr:nvCxnSpPr>
        <xdr:cNvPr id="741" name="直線コネクタ 740"/>
        <xdr:cNvCxnSpPr/>
      </xdr:nvCxnSpPr>
      <xdr:spPr>
        <a:xfrm flipV="1">
          <a:off x="21323300" y="6428677"/>
          <a:ext cx="8382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109961</xdr:rowOff>
    </xdr:from>
    <xdr:ext cx="469744" cy="259045"/>
    <xdr:sp macro="" textlink="">
      <xdr:nvSpPr>
        <xdr:cNvPr id="742" name="投資及び出資金平均値テキスト"/>
        <xdr:cNvSpPr txBox="1"/>
      </xdr:nvSpPr>
      <xdr:spPr>
        <a:xfrm>
          <a:off x="22212300" y="6453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148044</xdr:rowOff>
    </xdr:from>
    <xdr:to>
      <xdr:col>111</xdr:col>
      <xdr:colOff>177800</xdr:colOff>
      <xdr:row>38</xdr:row>
      <xdr:rowOff>21781</xdr:rowOff>
    </xdr:to>
    <xdr:cxnSp macro="">
      <xdr:nvCxnSpPr>
        <xdr:cNvPr id="744" name="直線コネクタ 743"/>
        <xdr:cNvCxnSpPr/>
      </xdr:nvCxnSpPr>
      <xdr:spPr>
        <a:xfrm>
          <a:off x="20434300" y="6491694"/>
          <a:ext cx="8890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83672</xdr:rowOff>
    </xdr:from>
    <xdr:ext cx="469744" cy="259045"/>
    <xdr:sp macro="" textlink="">
      <xdr:nvSpPr>
        <xdr:cNvPr id="746" name="テキスト ボックス 745"/>
        <xdr:cNvSpPr txBox="1"/>
      </xdr:nvSpPr>
      <xdr:spPr>
        <a:xfrm>
          <a:off x="21088428" y="65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148044</xdr:rowOff>
    </xdr:from>
    <xdr:to>
      <xdr:col>107</xdr:col>
      <xdr:colOff>50800</xdr:colOff>
      <xdr:row>38</xdr:row>
      <xdr:rowOff>14198</xdr:rowOff>
    </xdr:to>
    <xdr:cxnSp macro="">
      <xdr:nvCxnSpPr>
        <xdr:cNvPr id="747" name="直線コネクタ 746"/>
        <xdr:cNvCxnSpPr/>
      </xdr:nvCxnSpPr>
      <xdr:spPr>
        <a:xfrm flipV="1">
          <a:off x="19545300" y="6491694"/>
          <a:ext cx="889000" cy="3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144136</xdr:rowOff>
    </xdr:from>
    <xdr:ext cx="469744" cy="259045"/>
    <xdr:sp macro="" textlink="">
      <xdr:nvSpPr>
        <xdr:cNvPr id="749" name="テキスト ボックス 748"/>
        <xdr:cNvSpPr txBox="1"/>
      </xdr:nvSpPr>
      <xdr:spPr>
        <a:xfrm>
          <a:off x="20199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14198</xdr:rowOff>
    </xdr:from>
    <xdr:to>
      <xdr:col>102</xdr:col>
      <xdr:colOff>114300</xdr:colOff>
      <xdr:row>38</xdr:row>
      <xdr:rowOff>26543</xdr:rowOff>
    </xdr:to>
    <xdr:cxnSp macro="">
      <xdr:nvCxnSpPr>
        <xdr:cNvPr id="750" name="直線コネクタ 749"/>
        <xdr:cNvCxnSpPr/>
      </xdr:nvCxnSpPr>
      <xdr:spPr>
        <a:xfrm flipV="1">
          <a:off x="18656300" y="6529298"/>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144022</xdr:rowOff>
    </xdr:from>
    <xdr:ext cx="469744" cy="259045"/>
    <xdr:sp macro="" textlink="">
      <xdr:nvSpPr>
        <xdr:cNvPr id="752" name="テキスト ボックス 751"/>
        <xdr:cNvSpPr txBox="1"/>
      </xdr:nvSpPr>
      <xdr:spPr>
        <a:xfrm>
          <a:off x="19310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125810</xdr:rowOff>
    </xdr:from>
    <xdr:ext cx="469744" cy="259045"/>
    <xdr:sp macro="" textlink="">
      <xdr:nvSpPr>
        <xdr:cNvPr id="754" name="テキスト ボックス 753"/>
        <xdr:cNvSpPr txBox="1"/>
      </xdr:nvSpPr>
      <xdr:spPr>
        <a:xfrm>
          <a:off x="18421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34227</xdr:rowOff>
    </xdr:from>
    <xdr:to>
      <xdr:col>116</xdr:col>
      <xdr:colOff>114300</xdr:colOff>
      <xdr:row>37</xdr:row>
      <xdr:rowOff>135827</xdr:rowOff>
    </xdr:to>
    <xdr:sp macro="" textlink="">
      <xdr:nvSpPr>
        <xdr:cNvPr id="760" name="楕円 759"/>
        <xdr:cNvSpPr/>
      </xdr:nvSpPr>
      <xdr:spPr>
        <a:xfrm>
          <a:off x="22110700" y="63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57104</xdr:rowOff>
    </xdr:from>
    <xdr:ext cx="469744" cy="259045"/>
    <xdr:sp macro="" textlink="">
      <xdr:nvSpPr>
        <xdr:cNvPr id="761" name="投資及び出資金該当値テキスト"/>
        <xdr:cNvSpPr txBox="1"/>
      </xdr:nvSpPr>
      <xdr:spPr>
        <a:xfrm>
          <a:off x="22212300" y="622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142430</xdr:rowOff>
    </xdr:from>
    <xdr:to>
      <xdr:col>112</xdr:col>
      <xdr:colOff>38100</xdr:colOff>
      <xdr:row>38</xdr:row>
      <xdr:rowOff>72580</xdr:rowOff>
    </xdr:to>
    <xdr:sp macro="" textlink="">
      <xdr:nvSpPr>
        <xdr:cNvPr id="762" name="楕円 761"/>
        <xdr:cNvSpPr/>
      </xdr:nvSpPr>
      <xdr:spPr>
        <a:xfrm>
          <a:off x="21272500" y="64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89107</xdr:rowOff>
    </xdr:from>
    <xdr:ext cx="469744" cy="259045"/>
    <xdr:sp macro="" textlink="">
      <xdr:nvSpPr>
        <xdr:cNvPr id="763" name="テキスト ボックス 762"/>
        <xdr:cNvSpPr txBox="1"/>
      </xdr:nvSpPr>
      <xdr:spPr>
        <a:xfrm>
          <a:off x="21088428" y="626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97244</xdr:rowOff>
    </xdr:from>
    <xdr:to>
      <xdr:col>107</xdr:col>
      <xdr:colOff>101600</xdr:colOff>
      <xdr:row>38</xdr:row>
      <xdr:rowOff>27394</xdr:rowOff>
    </xdr:to>
    <xdr:sp macro="" textlink="">
      <xdr:nvSpPr>
        <xdr:cNvPr id="764" name="楕円 763"/>
        <xdr:cNvSpPr/>
      </xdr:nvSpPr>
      <xdr:spPr>
        <a:xfrm>
          <a:off x="20383500" y="64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43921</xdr:rowOff>
    </xdr:from>
    <xdr:ext cx="469744" cy="259045"/>
    <xdr:sp macro="" textlink="">
      <xdr:nvSpPr>
        <xdr:cNvPr id="765" name="テキスト ボックス 764"/>
        <xdr:cNvSpPr txBox="1"/>
      </xdr:nvSpPr>
      <xdr:spPr>
        <a:xfrm>
          <a:off x="20199428" y="621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134849</xdr:rowOff>
    </xdr:from>
    <xdr:to>
      <xdr:col>102</xdr:col>
      <xdr:colOff>165100</xdr:colOff>
      <xdr:row>38</xdr:row>
      <xdr:rowOff>64999</xdr:rowOff>
    </xdr:to>
    <xdr:sp macro="" textlink="">
      <xdr:nvSpPr>
        <xdr:cNvPr id="766" name="楕円 765"/>
        <xdr:cNvSpPr/>
      </xdr:nvSpPr>
      <xdr:spPr>
        <a:xfrm>
          <a:off x="194945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81526</xdr:rowOff>
    </xdr:from>
    <xdr:ext cx="469744" cy="259045"/>
    <xdr:sp macro="" textlink="">
      <xdr:nvSpPr>
        <xdr:cNvPr id="767" name="テキスト ボックス 766"/>
        <xdr:cNvSpPr txBox="1"/>
      </xdr:nvSpPr>
      <xdr:spPr>
        <a:xfrm>
          <a:off x="19310428" y="625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147193</xdr:rowOff>
    </xdr:from>
    <xdr:to>
      <xdr:col>98</xdr:col>
      <xdr:colOff>38100</xdr:colOff>
      <xdr:row>38</xdr:row>
      <xdr:rowOff>77343</xdr:rowOff>
    </xdr:to>
    <xdr:sp macro="" textlink="">
      <xdr:nvSpPr>
        <xdr:cNvPr id="768" name="楕円 767"/>
        <xdr:cNvSpPr/>
      </xdr:nvSpPr>
      <xdr:spPr>
        <a:xfrm>
          <a:off x="18605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93870</xdr:rowOff>
    </xdr:from>
    <xdr:ext cx="469744" cy="259045"/>
    <xdr:sp macro="" textlink="">
      <xdr:nvSpPr>
        <xdr:cNvPr id="769" name="テキスト ボックス 768"/>
        <xdr:cNvSpPr txBox="1"/>
      </xdr:nvSpPr>
      <xdr:spPr>
        <a:xfrm>
          <a:off x="18421428" y="626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22257</xdr:rowOff>
    </xdr:from>
    <xdr:to>
      <xdr:col>116</xdr:col>
      <xdr:colOff>63500</xdr:colOff>
      <xdr:row>58</xdr:row>
      <xdr:rowOff>22314</xdr:rowOff>
    </xdr:to>
    <xdr:cxnSp macro="">
      <xdr:nvCxnSpPr>
        <xdr:cNvPr id="794" name="直線コネクタ 793"/>
        <xdr:cNvCxnSpPr/>
      </xdr:nvCxnSpPr>
      <xdr:spPr>
        <a:xfrm flipV="1">
          <a:off x="21323300" y="9966357"/>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5" name="貸付金平均値テキスト"/>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22314</xdr:rowOff>
    </xdr:from>
    <xdr:to>
      <xdr:col>111</xdr:col>
      <xdr:colOff>177800</xdr:colOff>
      <xdr:row>58</xdr:row>
      <xdr:rowOff>22371</xdr:rowOff>
    </xdr:to>
    <xdr:cxnSp macro="">
      <xdr:nvCxnSpPr>
        <xdr:cNvPr id="797" name="直線コネクタ 796"/>
        <xdr:cNvCxnSpPr/>
      </xdr:nvCxnSpPr>
      <xdr:spPr>
        <a:xfrm flipV="1">
          <a:off x="20434300" y="9966414"/>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799" name="テキスト ボックス 798"/>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111640</xdr:rowOff>
    </xdr:from>
    <xdr:to>
      <xdr:col>107</xdr:col>
      <xdr:colOff>50800</xdr:colOff>
      <xdr:row>58</xdr:row>
      <xdr:rowOff>22371</xdr:rowOff>
    </xdr:to>
    <xdr:cxnSp macro="">
      <xdr:nvCxnSpPr>
        <xdr:cNvPr id="800" name="直線コネクタ 799"/>
        <xdr:cNvCxnSpPr/>
      </xdr:nvCxnSpPr>
      <xdr:spPr>
        <a:xfrm>
          <a:off x="19545300" y="9369940"/>
          <a:ext cx="889000" cy="59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802" name="テキスト ボックス 801"/>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111640</xdr:rowOff>
    </xdr:from>
    <xdr:to>
      <xdr:col>102</xdr:col>
      <xdr:colOff>114300</xdr:colOff>
      <xdr:row>58</xdr:row>
      <xdr:rowOff>22485</xdr:rowOff>
    </xdr:to>
    <xdr:cxnSp macro="">
      <xdr:nvCxnSpPr>
        <xdr:cNvPr id="803" name="直線コネクタ 802"/>
        <xdr:cNvCxnSpPr/>
      </xdr:nvCxnSpPr>
      <xdr:spPr>
        <a:xfrm flipV="1">
          <a:off x="18656300" y="9369940"/>
          <a:ext cx="889000" cy="59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153852</xdr:rowOff>
    </xdr:from>
    <xdr:ext cx="469744" cy="259045"/>
    <xdr:sp macro="" textlink="">
      <xdr:nvSpPr>
        <xdr:cNvPr id="805" name="テキスト ボックス 804"/>
        <xdr:cNvSpPr txBox="1"/>
      </xdr:nvSpPr>
      <xdr:spPr>
        <a:xfrm>
          <a:off x="19310428" y="97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7" name="テキスト ボックス 806"/>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142907</xdr:rowOff>
    </xdr:from>
    <xdr:to>
      <xdr:col>116</xdr:col>
      <xdr:colOff>114300</xdr:colOff>
      <xdr:row>58</xdr:row>
      <xdr:rowOff>73057</xdr:rowOff>
    </xdr:to>
    <xdr:sp macro="" textlink="">
      <xdr:nvSpPr>
        <xdr:cNvPr id="813" name="楕円 812"/>
        <xdr:cNvSpPr/>
      </xdr:nvSpPr>
      <xdr:spPr>
        <a:xfrm>
          <a:off x="22110700" y="991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57834</xdr:rowOff>
    </xdr:from>
    <xdr:ext cx="313932" cy="259045"/>
    <xdr:sp macro="" textlink="">
      <xdr:nvSpPr>
        <xdr:cNvPr id="814" name="貸付金該当値テキスト"/>
        <xdr:cNvSpPr txBox="1"/>
      </xdr:nvSpPr>
      <xdr:spPr>
        <a:xfrm>
          <a:off x="22212300" y="9830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142964</xdr:rowOff>
    </xdr:from>
    <xdr:to>
      <xdr:col>112</xdr:col>
      <xdr:colOff>38100</xdr:colOff>
      <xdr:row>58</xdr:row>
      <xdr:rowOff>73114</xdr:rowOff>
    </xdr:to>
    <xdr:sp macro="" textlink="">
      <xdr:nvSpPr>
        <xdr:cNvPr id="815" name="楕円 814"/>
        <xdr:cNvSpPr/>
      </xdr:nvSpPr>
      <xdr:spPr>
        <a:xfrm>
          <a:off x="21272500" y="99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64241</xdr:rowOff>
    </xdr:from>
    <xdr:ext cx="313932" cy="259045"/>
    <xdr:sp macro="" textlink="">
      <xdr:nvSpPr>
        <xdr:cNvPr id="816" name="テキスト ボックス 815"/>
        <xdr:cNvSpPr txBox="1"/>
      </xdr:nvSpPr>
      <xdr:spPr>
        <a:xfrm>
          <a:off x="21166333" y="10008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143021</xdr:rowOff>
    </xdr:from>
    <xdr:to>
      <xdr:col>107</xdr:col>
      <xdr:colOff>101600</xdr:colOff>
      <xdr:row>58</xdr:row>
      <xdr:rowOff>73171</xdr:rowOff>
    </xdr:to>
    <xdr:sp macro="" textlink="">
      <xdr:nvSpPr>
        <xdr:cNvPr id="817" name="楕円 816"/>
        <xdr:cNvSpPr/>
      </xdr:nvSpPr>
      <xdr:spPr>
        <a:xfrm>
          <a:off x="20383500" y="99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64298</xdr:rowOff>
    </xdr:from>
    <xdr:ext cx="313932" cy="259045"/>
    <xdr:sp macro="" textlink="">
      <xdr:nvSpPr>
        <xdr:cNvPr id="818" name="テキスト ボックス 817"/>
        <xdr:cNvSpPr txBox="1"/>
      </xdr:nvSpPr>
      <xdr:spPr>
        <a:xfrm>
          <a:off x="20277333" y="100083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60840</xdr:rowOff>
    </xdr:from>
    <xdr:to>
      <xdr:col>102</xdr:col>
      <xdr:colOff>165100</xdr:colOff>
      <xdr:row>54</xdr:row>
      <xdr:rowOff>162440</xdr:rowOff>
    </xdr:to>
    <xdr:sp macro="" textlink="">
      <xdr:nvSpPr>
        <xdr:cNvPr id="819" name="楕円 818"/>
        <xdr:cNvSpPr/>
      </xdr:nvSpPr>
      <xdr:spPr>
        <a:xfrm>
          <a:off x="19494500" y="93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7517</xdr:rowOff>
    </xdr:from>
    <xdr:ext cx="534377" cy="259045"/>
    <xdr:sp macro="" textlink="">
      <xdr:nvSpPr>
        <xdr:cNvPr id="820" name="テキスト ボックス 819"/>
        <xdr:cNvSpPr txBox="1"/>
      </xdr:nvSpPr>
      <xdr:spPr>
        <a:xfrm>
          <a:off x="19278111" y="909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143135</xdr:rowOff>
    </xdr:from>
    <xdr:to>
      <xdr:col>98</xdr:col>
      <xdr:colOff>38100</xdr:colOff>
      <xdr:row>58</xdr:row>
      <xdr:rowOff>73285</xdr:rowOff>
    </xdr:to>
    <xdr:sp macro="" textlink="">
      <xdr:nvSpPr>
        <xdr:cNvPr id="821" name="楕円 820"/>
        <xdr:cNvSpPr/>
      </xdr:nvSpPr>
      <xdr:spPr>
        <a:xfrm>
          <a:off x="18605500" y="9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64412</xdr:rowOff>
    </xdr:from>
    <xdr:ext cx="313932" cy="259045"/>
    <xdr:sp macro="" textlink="">
      <xdr:nvSpPr>
        <xdr:cNvPr id="822" name="テキスト ボックス 821"/>
        <xdr:cNvSpPr txBox="1"/>
      </xdr:nvSpPr>
      <xdr:spPr>
        <a:xfrm>
          <a:off x="18499333" y="10008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102484</xdr:rowOff>
    </xdr:from>
    <xdr:to>
      <xdr:col>116</xdr:col>
      <xdr:colOff>63500</xdr:colOff>
      <xdr:row>74</xdr:row>
      <xdr:rowOff>131242</xdr:rowOff>
    </xdr:to>
    <xdr:cxnSp macro="">
      <xdr:nvCxnSpPr>
        <xdr:cNvPr id="850" name="直線コネクタ 849"/>
        <xdr:cNvCxnSpPr/>
      </xdr:nvCxnSpPr>
      <xdr:spPr>
        <a:xfrm flipV="1">
          <a:off x="21323300" y="12618334"/>
          <a:ext cx="838200" cy="20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51" name="繰出金平均値テキスト"/>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131242</xdr:rowOff>
    </xdr:from>
    <xdr:to>
      <xdr:col>111</xdr:col>
      <xdr:colOff>177800</xdr:colOff>
      <xdr:row>75</xdr:row>
      <xdr:rowOff>2242</xdr:rowOff>
    </xdr:to>
    <xdr:cxnSp macro="">
      <xdr:nvCxnSpPr>
        <xdr:cNvPr id="853" name="直線コネクタ 852"/>
        <xdr:cNvCxnSpPr/>
      </xdr:nvCxnSpPr>
      <xdr:spPr>
        <a:xfrm flipV="1">
          <a:off x="20434300" y="12818542"/>
          <a:ext cx="889000" cy="4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102785</xdr:rowOff>
    </xdr:from>
    <xdr:ext cx="534377" cy="259045"/>
    <xdr:sp macro="" textlink="">
      <xdr:nvSpPr>
        <xdr:cNvPr id="855" name="テキスト ボックス 854"/>
        <xdr:cNvSpPr txBox="1"/>
      </xdr:nvSpPr>
      <xdr:spPr>
        <a:xfrm>
          <a:off x="21056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2242</xdr:rowOff>
    </xdr:from>
    <xdr:to>
      <xdr:col>107</xdr:col>
      <xdr:colOff>50800</xdr:colOff>
      <xdr:row>75</xdr:row>
      <xdr:rowOff>10038</xdr:rowOff>
    </xdr:to>
    <xdr:cxnSp macro="">
      <xdr:nvCxnSpPr>
        <xdr:cNvPr id="856" name="直線コネクタ 855"/>
        <xdr:cNvCxnSpPr/>
      </xdr:nvCxnSpPr>
      <xdr:spPr>
        <a:xfrm flipV="1">
          <a:off x="19545300" y="12860992"/>
          <a:ext cx="889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92339</xdr:rowOff>
    </xdr:from>
    <xdr:ext cx="534377" cy="259045"/>
    <xdr:sp macro="" textlink="">
      <xdr:nvSpPr>
        <xdr:cNvPr id="858" name="テキスト ボックス 857"/>
        <xdr:cNvSpPr txBox="1"/>
      </xdr:nvSpPr>
      <xdr:spPr>
        <a:xfrm>
          <a:off x="20167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10038</xdr:rowOff>
    </xdr:from>
    <xdr:to>
      <xdr:col>102</xdr:col>
      <xdr:colOff>114300</xdr:colOff>
      <xdr:row>75</xdr:row>
      <xdr:rowOff>18885</xdr:rowOff>
    </xdr:to>
    <xdr:cxnSp macro="">
      <xdr:nvCxnSpPr>
        <xdr:cNvPr id="859" name="直線コネクタ 858"/>
        <xdr:cNvCxnSpPr/>
      </xdr:nvCxnSpPr>
      <xdr:spPr>
        <a:xfrm flipV="1">
          <a:off x="18656300" y="12868788"/>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93550</xdr:rowOff>
    </xdr:from>
    <xdr:ext cx="534377" cy="259045"/>
    <xdr:sp macro="" textlink="">
      <xdr:nvSpPr>
        <xdr:cNvPr id="861" name="テキスト ボックス 860"/>
        <xdr:cNvSpPr txBox="1"/>
      </xdr:nvSpPr>
      <xdr:spPr>
        <a:xfrm>
          <a:off x="19278111" y="124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64495</xdr:rowOff>
    </xdr:from>
    <xdr:ext cx="534377" cy="259045"/>
    <xdr:sp macro="" textlink="">
      <xdr:nvSpPr>
        <xdr:cNvPr id="863" name="テキスト ボックス 862"/>
        <xdr:cNvSpPr txBox="1"/>
      </xdr:nvSpPr>
      <xdr:spPr>
        <a:xfrm>
          <a:off x="18389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51684</xdr:rowOff>
    </xdr:from>
    <xdr:to>
      <xdr:col>116</xdr:col>
      <xdr:colOff>114300</xdr:colOff>
      <xdr:row>73</xdr:row>
      <xdr:rowOff>153284</xdr:rowOff>
    </xdr:to>
    <xdr:sp macro="" textlink="">
      <xdr:nvSpPr>
        <xdr:cNvPr id="869" name="楕円 868"/>
        <xdr:cNvSpPr/>
      </xdr:nvSpPr>
      <xdr:spPr>
        <a:xfrm>
          <a:off x="22110700" y="125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74561</xdr:rowOff>
    </xdr:from>
    <xdr:ext cx="534377" cy="259045"/>
    <xdr:sp macro="" textlink="">
      <xdr:nvSpPr>
        <xdr:cNvPr id="870" name="繰出金該当値テキスト"/>
        <xdr:cNvSpPr txBox="1"/>
      </xdr:nvSpPr>
      <xdr:spPr>
        <a:xfrm>
          <a:off x="22212300" y="1241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80442</xdr:rowOff>
    </xdr:from>
    <xdr:to>
      <xdr:col>112</xdr:col>
      <xdr:colOff>38100</xdr:colOff>
      <xdr:row>75</xdr:row>
      <xdr:rowOff>10592</xdr:rowOff>
    </xdr:to>
    <xdr:sp macro="" textlink="">
      <xdr:nvSpPr>
        <xdr:cNvPr id="871" name="楕円 870"/>
        <xdr:cNvSpPr/>
      </xdr:nvSpPr>
      <xdr:spPr>
        <a:xfrm>
          <a:off x="21272500" y="127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1719</xdr:rowOff>
    </xdr:from>
    <xdr:ext cx="534377" cy="259045"/>
    <xdr:sp macro="" textlink="">
      <xdr:nvSpPr>
        <xdr:cNvPr id="872" name="テキスト ボックス 871"/>
        <xdr:cNvSpPr txBox="1"/>
      </xdr:nvSpPr>
      <xdr:spPr>
        <a:xfrm>
          <a:off x="21056111" y="128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122892</xdr:rowOff>
    </xdr:from>
    <xdr:to>
      <xdr:col>107</xdr:col>
      <xdr:colOff>101600</xdr:colOff>
      <xdr:row>75</xdr:row>
      <xdr:rowOff>53042</xdr:rowOff>
    </xdr:to>
    <xdr:sp macro="" textlink="">
      <xdr:nvSpPr>
        <xdr:cNvPr id="873" name="楕円 872"/>
        <xdr:cNvSpPr/>
      </xdr:nvSpPr>
      <xdr:spPr>
        <a:xfrm>
          <a:off x="20383500" y="128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44169</xdr:rowOff>
    </xdr:from>
    <xdr:ext cx="534377" cy="259045"/>
    <xdr:sp macro="" textlink="">
      <xdr:nvSpPr>
        <xdr:cNvPr id="874" name="テキスト ボックス 873"/>
        <xdr:cNvSpPr txBox="1"/>
      </xdr:nvSpPr>
      <xdr:spPr>
        <a:xfrm>
          <a:off x="20167111" y="129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130688</xdr:rowOff>
    </xdr:from>
    <xdr:to>
      <xdr:col>102</xdr:col>
      <xdr:colOff>165100</xdr:colOff>
      <xdr:row>75</xdr:row>
      <xdr:rowOff>60838</xdr:rowOff>
    </xdr:to>
    <xdr:sp macro="" textlink="">
      <xdr:nvSpPr>
        <xdr:cNvPr id="875" name="楕円 874"/>
        <xdr:cNvSpPr/>
      </xdr:nvSpPr>
      <xdr:spPr>
        <a:xfrm>
          <a:off x="19494500" y="1281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51965</xdr:rowOff>
    </xdr:from>
    <xdr:ext cx="534377" cy="259045"/>
    <xdr:sp macro="" textlink="">
      <xdr:nvSpPr>
        <xdr:cNvPr id="876" name="テキスト ボックス 875"/>
        <xdr:cNvSpPr txBox="1"/>
      </xdr:nvSpPr>
      <xdr:spPr>
        <a:xfrm>
          <a:off x="19278111" y="129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139535</xdr:rowOff>
    </xdr:from>
    <xdr:to>
      <xdr:col>98</xdr:col>
      <xdr:colOff>38100</xdr:colOff>
      <xdr:row>75</xdr:row>
      <xdr:rowOff>69685</xdr:rowOff>
    </xdr:to>
    <xdr:sp macro="" textlink="">
      <xdr:nvSpPr>
        <xdr:cNvPr id="877" name="楕円 876"/>
        <xdr:cNvSpPr/>
      </xdr:nvSpPr>
      <xdr:spPr>
        <a:xfrm>
          <a:off x="18605500" y="128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60812</xdr:rowOff>
    </xdr:from>
    <xdr:ext cx="534377" cy="259045"/>
    <xdr:sp macro="" textlink="">
      <xdr:nvSpPr>
        <xdr:cNvPr id="878" name="テキスト ボックス 877"/>
        <xdr:cNvSpPr txBox="1"/>
      </xdr:nvSpPr>
      <xdr:spPr>
        <a:xfrm>
          <a:off x="18389111" y="1291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令和２年度の住民一人当たり歳出決算額は</a:t>
          </a:r>
          <a:r>
            <a:rPr kumimoji="1" lang="en-US" altLang="ja-JP" sz="1300">
              <a:latin typeface="ＭＳ Ｐゴシック" panose="020B0600070205080204" pitchFamily="50" charset="-128"/>
              <a:ea typeface="ＭＳ Ｐゴシック" panose="020B0600070205080204" pitchFamily="50" charset="-128"/>
            </a:rPr>
            <a:t>761</a:t>
          </a:r>
          <a:r>
            <a:rPr kumimoji="1" lang="ja-JP" altLang="en-US" sz="1300">
              <a:latin typeface="ＭＳ Ｐゴシック" panose="020B0600070205080204" pitchFamily="50" charset="-128"/>
              <a:ea typeface="ＭＳ Ｐゴシック" panose="020B0600070205080204" pitchFamily="50" charset="-128"/>
            </a:rPr>
            <a:t>千円であり、対前年度比で</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千円の増加となった。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主な増減の要因は、特別定額給付金やふるさと応援寄付記念品等により補助費等が一人あたり</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千円増加したことである。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また、例年類似団体と比べ低い水準で推移していた繰出金が類似団体平均を超える一人あたり決算額となったのも令和２年度決算の特徴である。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これは、一部事務組合において整備している介護施設整備に関する負担金によるものである。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また、新型コロナ感染症対策に関する機械備品等の整備分の病院事業会計出資金により、住民一人当たり投資及び出資金が増加した。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27,240
27,084
36.83
21,195,886
20,737,384
234,150
7,409,247
9,933,505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61404</xdr:rowOff>
    </xdr:from>
    <xdr:to>
      <xdr:col>24</xdr:col>
      <xdr:colOff>63500</xdr:colOff>
      <xdr:row>34</xdr:row>
      <xdr:rowOff>170942</xdr:rowOff>
    </xdr:to>
    <xdr:cxnSp macro="">
      <xdr:nvCxnSpPr>
        <xdr:cNvPr id="61" name="直線コネクタ 60"/>
        <xdr:cNvCxnSpPr/>
      </xdr:nvCxnSpPr>
      <xdr:spPr>
        <a:xfrm flipV="1">
          <a:off x="3797300" y="5890704"/>
          <a:ext cx="838200" cy="10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96664</xdr:rowOff>
    </xdr:from>
    <xdr:ext cx="469744" cy="259045"/>
    <xdr:sp macro="" textlink="">
      <xdr:nvSpPr>
        <xdr:cNvPr id="62" name="議会費平均値テキスト"/>
        <xdr:cNvSpPr txBox="1"/>
      </xdr:nvSpPr>
      <xdr:spPr>
        <a:xfrm>
          <a:off x="4686300" y="60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170942</xdr:rowOff>
    </xdr:from>
    <xdr:to>
      <xdr:col>19</xdr:col>
      <xdr:colOff>177800</xdr:colOff>
      <xdr:row>35</xdr:row>
      <xdr:rowOff>33401</xdr:rowOff>
    </xdr:to>
    <xdr:cxnSp macro="">
      <xdr:nvCxnSpPr>
        <xdr:cNvPr id="64" name="直線コネクタ 63"/>
        <xdr:cNvCxnSpPr/>
      </xdr:nvCxnSpPr>
      <xdr:spPr>
        <a:xfrm flipV="1">
          <a:off x="2908300" y="6000242"/>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19702</xdr:rowOff>
    </xdr:from>
    <xdr:ext cx="469744" cy="259045"/>
    <xdr:sp macro="" textlink="">
      <xdr:nvSpPr>
        <xdr:cNvPr id="66" name="テキスト ボックス 65"/>
        <xdr:cNvSpPr txBox="1"/>
      </xdr:nvSpPr>
      <xdr:spPr>
        <a:xfrm>
          <a:off x="3562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33401</xdr:rowOff>
    </xdr:from>
    <xdr:to>
      <xdr:col>15</xdr:col>
      <xdr:colOff>50800</xdr:colOff>
      <xdr:row>35</xdr:row>
      <xdr:rowOff>49784</xdr:rowOff>
    </xdr:to>
    <xdr:cxnSp macro="">
      <xdr:nvCxnSpPr>
        <xdr:cNvPr id="67" name="直線コネクタ 66"/>
        <xdr:cNvCxnSpPr/>
      </xdr:nvCxnSpPr>
      <xdr:spPr>
        <a:xfrm flipV="1">
          <a:off x="2019300" y="6034151"/>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162560</xdr:rowOff>
    </xdr:from>
    <xdr:to>
      <xdr:col>10</xdr:col>
      <xdr:colOff>114300</xdr:colOff>
      <xdr:row>35</xdr:row>
      <xdr:rowOff>49784</xdr:rowOff>
    </xdr:to>
    <xdr:cxnSp macro="">
      <xdr:nvCxnSpPr>
        <xdr:cNvPr id="70" name="直線コネクタ 69"/>
        <xdr:cNvCxnSpPr/>
      </xdr:nvCxnSpPr>
      <xdr:spPr>
        <a:xfrm>
          <a:off x="1130300" y="5991860"/>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60088</xdr:rowOff>
    </xdr:from>
    <xdr:ext cx="469744" cy="259045"/>
    <xdr:sp macro="" textlink="">
      <xdr:nvSpPr>
        <xdr:cNvPr id="72" name="テキスト ボックス 71"/>
        <xdr:cNvSpPr txBox="1"/>
      </xdr:nvSpPr>
      <xdr:spPr>
        <a:xfrm>
          <a:off x="1784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60850</xdr:rowOff>
    </xdr:from>
    <xdr:ext cx="469744" cy="259045"/>
    <xdr:sp macro="" textlink="">
      <xdr:nvSpPr>
        <xdr:cNvPr id="74" name="テキスト ボックス 73"/>
        <xdr:cNvSpPr txBox="1"/>
      </xdr:nvSpPr>
      <xdr:spPr>
        <a:xfrm>
          <a:off x="895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10604</xdr:rowOff>
    </xdr:from>
    <xdr:to>
      <xdr:col>24</xdr:col>
      <xdr:colOff>114300</xdr:colOff>
      <xdr:row>34</xdr:row>
      <xdr:rowOff>112204</xdr:rowOff>
    </xdr:to>
    <xdr:sp macro="" textlink="">
      <xdr:nvSpPr>
        <xdr:cNvPr id="80" name="楕円 79"/>
        <xdr:cNvSpPr/>
      </xdr:nvSpPr>
      <xdr:spPr>
        <a:xfrm>
          <a:off x="4584700" y="58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33481</xdr:rowOff>
    </xdr:from>
    <xdr:ext cx="469744" cy="259045"/>
    <xdr:sp macro="" textlink="">
      <xdr:nvSpPr>
        <xdr:cNvPr id="81" name="議会費該当値テキスト"/>
        <xdr:cNvSpPr txBox="1"/>
      </xdr:nvSpPr>
      <xdr:spPr>
        <a:xfrm>
          <a:off x="4686300" y="569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120142</xdr:rowOff>
    </xdr:from>
    <xdr:to>
      <xdr:col>20</xdr:col>
      <xdr:colOff>38100</xdr:colOff>
      <xdr:row>35</xdr:row>
      <xdr:rowOff>50292</xdr:rowOff>
    </xdr:to>
    <xdr:sp macro="" textlink="">
      <xdr:nvSpPr>
        <xdr:cNvPr id="82" name="楕円 81"/>
        <xdr:cNvSpPr/>
      </xdr:nvSpPr>
      <xdr:spPr>
        <a:xfrm>
          <a:off x="37465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66819</xdr:rowOff>
    </xdr:from>
    <xdr:ext cx="469744" cy="259045"/>
    <xdr:sp macro="" textlink="">
      <xdr:nvSpPr>
        <xdr:cNvPr id="83" name="テキスト ボックス 82"/>
        <xdr:cNvSpPr txBox="1"/>
      </xdr:nvSpPr>
      <xdr:spPr>
        <a:xfrm>
          <a:off x="3562428"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154051</xdr:rowOff>
    </xdr:from>
    <xdr:to>
      <xdr:col>15</xdr:col>
      <xdr:colOff>101600</xdr:colOff>
      <xdr:row>35</xdr:row>
      <xdr:rowOff>84201</xdr:rowOff>
    </xdr:to>
    <xdr:sp macro="" textlink="">
      <xdr:nvSpPr>
        <xdr:cNvPr id="84" name="楕円 83"/>
        <xdr:cNvSpPr/>
      </xdr:nvSpPr>
      <xdr:spPr>
        <a:xfrm>
          <a:off x="28575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100728</xdr:rowOff>
    </xdr:from>
    <xdr:ext cx="469744" cy="259045"/>
    <xdr:sp macro="" textlink="">
      <xdr:nvSpPr>
        <xdr:cNvPr id="85" name="テキスト ボックス 84"/>
        <xdr:cNvSpPr txBox="1"/>
      </xdr:nvSpPr>
      <xdr:spPr>
        <a:xfrm>
          <a:off x="2673428" y="57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170434</xdr:rowOff>
    </xdr:from>
    <xdr:to>
      <xdr:col>10</xdr:col>
      <xdr:colOff>165100</xdr:colOff>
      <xdr:row>35</xdr:row>
      <xdr:rowOff>100584</xdr:rowOff>
    </xdr:to>
    <xdr:sp macro="" textlink="">
      <xdr:nvSpPr>
        <xdr:cNvPr id="86" name="楕円 85"/>
        <xdr:cNvSpPr/>
      </xdr:nvSpPr>
      <xdr:spPr>
        <a:xfrm>
          <a:off x="19685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117111</xdr:rowOff>
    </xdr:from>
    <xdr:ext cx="469744" cy="259045"/>
    <xdr:sp macro="" textlink="">
      <xdr:nvSpPr>
        <xdr:cNvPr id="87" name="テキスト ボックス 86"/>
        <xdr:cNvSpPr txBox="1"/>
      </xdr:nvSpPr>
      <xdr:spPr>
        <a:xfrm>
          <a:off x="1784428" y="57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88" name="楕円 87"/>
        <xdr:cNvSpPr/>
      </xdr:nvSpPr>
      <xdr:spPr>
        <a:xfrm>
          <a:off x="1079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58437</xdr:rowOff>
    </xdr:from>
    <xdr:ext cx="469744" cy="259045"/>
    <xdr:sp macro="" textlink="">
      <xdr:nvSpPr>
        <xdr:cNvPr id="89" name="テキスト ボックス 88"/>
        <xdr:cNvSpPr txBox="1"/>
      </xdr:nvSpPr>
      <xdr:spPr>
        <a:xfrm>
          <a:off x="895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112849</xdr:rowOff>
    </xdr:from>
    <xdr:to>
      <xdr:col>24</xdr:col>
      <xdr:colOff>63500</xdr:colOff>
      <xdr:row>58</xdr:row>
      <xdr:rowOff>3677</xdr:rowOff>
    </xdr:to>
    <xdr:cxnSp macro="">
      <xdr:nvCxnSpPr>
        <xdr:cNvPr id="121" name="直線コネクタ 120"/>
        <xdr:cNvCxnSpPr/>
      </xdr:nvCxnSpPr>
      <xdr:spPr>
        <a:xfrm flipV="1">
          <a:off x="3797300" y="9542599"/>
          <a:ext cx="838200" cy="40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18135</xdr:rowOff>
    </xdr:from>
    <xdr:ext cx="599010" cy="259045"/>
    <xdr:sp macro="" textlink="">
      <xdr:nvSpPr>
        <xdr:cNvPr id="122" name="総務費平均値テキスト"/>
        <xdr:cNvSpPr txBox="1"/>
      </xdr:nvSpPr>
      <xdr:spPr>
        <a:xfrm>
          <a:off x="4686300" y="979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3677</xdr:rowOff>
    </xdr:from>
    <xdr:to>
      <xdr:col>19</xdr:col>
      <xdr:colOff>177800</xdr:colOff>
      <xdr:row>59</xdr:row>
      <xdr:rowOff>151126</xdr:rowOff>
    </xdr:to>
    <xdr:cxnSp macro="">
      <xdr:nvCxnSpPr>
        <xdr:cNvPr id="124" name="直線コネクタ 123"/>
        <xdr:cNvCxnSpPr/>
      </xdr:nvCxnSpPr>
      <xdr:spPr>
        <a:xfrm flipV="1">
          <a:off x="2908300" y="9947777"/>
          <a:ext cx="889000" cy="31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107463</xdr:rowOff>
    </xdr:from>
    <xdr:ext cx="599010" cy="259045"/>
    <xdr:sp macro="" textlink="">
      <xdr:nvSpPr>
        <xdr:cNvPr id="126" name="テキスト ボックス 125"/>
        <xdr:cNvSpPr txBox="1"/>
      </xdr:nvSpPr>
      <xdr:spPr>
        <a:xfrm>
          <a:off x="3497795" y="1022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151126</xdr:rowOff>
    </xdr:from>
    <xdr:to>
      <xdr:col>15</xdr:col>
      <xdr:colOff>50800</xdr:colOff>
      <xdr:row>59</xdr:row>
      <xdr:rowOff>166949</xdr:rowOff>
    </xdr:to>
    <xdr:cxnSp macro="">
      <xdr:nvCxnSpPr>
        <xdr:cNvPr id="127" name="直線コネクタ 126"/>
        <xdr:cNvCxnSpPr/>
      </xdr:nvCxnSpPr>
      <xdr:spPr>
        <a:xfrm flipV="1">
          <a:off x="2019300" y="10266676"/>
          <a:ext cx="8890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33193</xdr:rowOff>
    </xdr:from>
    <xdr:ext cx="534377" cy="259045"/>
    <xdr:sp macro="" textlink="">
      <xdr:nvSpPr>
        <xdr:cNvPr id="129" name="テキスト ボックス 128"/>
        <xdr:cNvSpPr txBox="1"/>
      </xdr:nvSpPr>
      <xdr:spPr>
        <a:xfrm>
          <a:off x="2641111" y="99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166949</xdr:rowOff>
    </xdr:from>
    <xdr:to>
      <xdr:col>10</xdr:col>
      <xdr:colOff>114300</xdr:colOff>
      <xdr:row>60</xdr:row>
      <xdr:rowOff>8157</xdr:rowOff>
    </xdr:to>
    <xdr:cxnSp macro="">
      <xdr:nvCxnSpPr>
        <xdr:cNvPr id="130" name="直線コネクタ 129"/>
        <xdr:cNvCxnSpPr/>
      </xdr:nvCxnSpPr>
      <xdr:spPr>
        <a:xfrm flipV="1">
          <a:off x="1130300" y="10282499"/>
          <a:ext cx="8890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34137</xdr:rowOff>
    </xdr:from>
    <xdr:ext cx="534377" cy="259045"/>
    <xdr:sp macro="" textlink="">
      <xdr:nvSpPr>
        <xdr:cNvPr id="132" name="テキスト ボックス 131"/>
        <xdr:cNvSpPr txBox="1"/>
      </xdr:nvSpPr>
      <xdr:spPr>
        <a:xfrm>
          <a:off x="1752111" y="99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35874</xdr:rowOff>
    </xdr:from>
    <xdr:ext cx="534377" cy="259045"/>
    <xdr:sp macro="" textlink="">
      <xdr:nvSpPr>
        <xdr:cNvPr id="134" name="テキスト ボックス 133"/>
        <xdr:cNvSpPr txBox="1"/>
      </xdr:nvSpPr>
      <xdr:spPr>
        <a:xfrm>
          <a:off x="863111" y="997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62049</xdr:rowOff>
    </xdr:from>
    <xdr:to>
      <xdr:col>24</xdr:col>
      <xdr:colOff>114300</xdr:colOff>
      <xdr:row>55</xdr:row>
      <xdr:rowOff>163649</xdr:rowOff>
    </xdr:to>
    <xdr:sp macro="" textlink="">
      <xdr:nvSpPr>
        <xdr:cNvPr id="140" name="楕円 139"/>
        <xdr:cNvSpPr/>
      </xdr:nvSpPr>
      <xdr:spPr>
        <a:xfrm>
          <a:off x="4584700" y="949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84926</xdr:rowOff>
    </xdr:from>
    <xdr:ext cx="599010" cy="259045"/>
    <xdr:sp macro="" textlink="">
      <xdr:nvSpPr>
        <xdr:cNvPr id="141" name="総務費該当値テキスト"/>
        <xdr:cNvSpPr txBox="1"/>
      </xdr:nvSpPr>
      <xdr:spPr>
        <a:xfrm>
          <a:off x="4686300" y="93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124327</xdr:rowOff>
    </xdr:from>
    <xdr:to>
      <xdr:col>20</xdr:col>
      <xdr:colOff>38100</xdr:colOff>
      <xdr:row>58</xdr:row>
      <xdr:rowOff>54477</xdr:rowOff>
    </xdr:to>
    <xdr:sp macro="" textlink="">
      <xdr:nvSpPr>
        <xdr:cNvPr id="142" name="楕円 141"/>
        <xdr:cNvSpPr/>
      </xdr:nvSpPr>
      <xdr:spPr>
        <a:xfrm>
          <a:off x="3746500" y="989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71004</xdr:rowOff>
    </xdr:from>
    <xdr:ext cx="599010" cy="259045"/>
    <xdr:sp macro="" textlink="">
      <xdr:nvSpPr>
        <xdr:cNvPr id="143" name="テキスト ボックス 142"/>
        <xdr:cNvSpPr txBox="1"/>
      </xdr:nvSpPr>
      <xdr:spPr>
        <a:xfrm>
          <a:off x="3497795" y="967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100326</xdr:rowOff>
    </xdr:from>
    <xdr:to>
      <xdr:col>15</xdr:col>
      <xdr:colOff>101600</xdr:colOff>
      <xdr:row>60</xdr:row>
      <xdr:rowOff>30476</xdr:rowOff>
    </xdr:to>
    <xdr:sp macro="" textlink="">
      <xdr:nvSpPr>
        <xdr:cNvPr id="144" name="楕円 143"/>
        <xdr:cNvSpPr/>
      </xdr:nvSpPr>
      <xdr:spPr>
        <a:xfrm>
          <a:off x="2857500" y="1021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21603</xdr:rowOff>
    </xdr:from>
    <xdr:ext cx="534377" cy="259045"/>
    <xdr:sp macro="" textlink="">
      <xdr:nvSpPr>
        <xdr:cNvPr id="145" name="テキスト ボックス 144"/>
        <xdr:cNvSpPr txBox="1"/>
      </xdr:nvSpPr>
      <xdr:spPr>
        <a:xfrm>
          <a:off x="2641111" y="1030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116149</xdr:rowOff>
    </xdr:from>
    <xdr:to>
      <xdr:col>10</xdr:col>
      <xdr:colOff>165100</xdr:colOff>
      <xdr:row>60</xdr:row>
      <xdr:rowOff>46299</xdr:rowOff>
    </xdr:to>
    <xdr:sp macro="" textlink="">
      <xdr:nvSpPr>
        <xdr:cNvPr id="146" name="楕円 145"/>
        <xdr:cNvSpPr/>
      </xdr:nvSpPr>
      <xdr:spPr>
        <a:xfrm>
          <a:off x="1968500" y="1023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37426</xdr:rowOff>
    </xdr:from>
    <xdr:ext cx="534377" cy="259045"/>
    <xdr:sp macro="" textlink="">
      <xdr:nvSpPr>
        <xdr:cNvPr id="147" name="テキスト ボックス 146"/>
        <xdr:cNvSpPr txBox="1"/>
      </xdr:nvSpPr>
      <xdr:spPr>
        <a:xfrm>
          <a:off x="1752111" y="1032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128807</xdr:rowOff>
    </xdr:from>
    <xdr:to>
      <xdr:col>6</xdr:col>
      <xdr:colOff>38100</xdr:colOff>
      <xdr:row>60</xdr:row>
      <xdr:rowOff>58957</xdr:rowOff>
    </xdr:to>
    <xdr:sp macro="" textlink="">
      <xdr:nvSpPr>
        <xdr:cNvPr id="148" name="楕円 147"/>
        <xdr:cNvSpPr/>
      </xdr:nvSpPr>
      <xdr:spPr>
        <a:xfrm>
          <a:off x="1079500" y="1024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50084</xdr:rowOff>
    </xdr:from>
    <xdr:ext cx="534377" cy="259045"/>
    <xdr:sp macro="" textlink="">
      <xdr:nvSpPr>
        <xdr:cNvPr id="149" name="テキスト ボックス 148"/>
        <xdr:cNvSpPr txBox="1"/>
      </xdr:nvSpPr>
      <xdr:spPr>
        <a:xfrm>
          <a:off x="863111" y="1033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xdr:rowOff>
    </xdr:from>
    <xdr:to>
      <xdr:col>24</xdr:col>
      <xdr:colOff>63500</xdr:colOff>
      <xdr:row>76</xdr:row>
      <xdr:rowOff>111606</xdr:rowOff>
    </xdr:to>
    <xdr:cxnSp macro="">
      <xdr:nvCxnSpPr>
        <xdr:cNvPr id="179" name="直線コネクタ 178"/>
        <xdr:cNvCxnSpPr/>
      </xdr:nvCxnSpPr>
      <xdr:spPr>
        <a:xfrm flipV="1">
          <a:off x="3797300" y="13030271"/>
          <a:ext cx="838200" cy="11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90929</xdr:rowOff>
    </xdr:from>
    <xdr:ext cx="599010" cy="259045"/>
    <xdr:sp macro="" textlink="">
      <xdr:nvSpPr>
        <xdr:cNvPr id="180" name="民生費平均値テキスト"/>
        <xdr:cNvSpPr txBox="1"/>
      </xdr:nvSpPr>
      <xdr:spPr>
        <a:xfrm>
          <a:off x="4686300" y="12778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111606</xdr:rowOff>
    </xdr:from>
    <xdr:to>
      <xdr:col>19</xdr:col>
      <xdr:colOff>177800</xdr:colOff>
      <xdr:row>76</xdr:row>
      <xdr:rowOff>129573</xdr:rowOff>
    </xdr:to>
    <xdr:cxnSp macro="">
      <xdr:nvCxnSpPr>
        <xdr:cNvPr id="182" name="直線コネクタ 181"/>
        <xdr:cNvCxnSpPr/>
      </xdr:nvCxnSpPr>
      <xdr:spPr>
        <a:xfrm flipV="1">
          <a:off x="2908300" y="13141806"/>
          <a:ext cx="889000" cy="1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65341</xdr:rowOff>
    </xdr:from>
    <xdr:ext cx="599010" cy="259045"/>
    <xdr:sp macro="" textlink="">
      <xdr:nvSpPr>
        <xdr:cNvPr id="184" name="テキスト ボックス 183"/>
        <xdr:cNvSpPr txBox="1"/>
      </xdr:nvSpPr>
      <xdr:spPr>
        <a:xfrm>
          <a:off x="3497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115644</xdr:rowOff>
    </xdr:from>
    <xdr:to>
      <xdr:col>15</xdr:col>
      <xdr:colOff>50800</xdr:colOff>
      <xdr:row>76</xdr:row>
      <xdr:rowOff>129573</xdr:rowOff>
    </xdr:to>
    <xdr:cxnSp macro="">
      <xdr:nvCxnSpPr>
        <xdr:cNvPr id="185" name="直線コネクタ 184"/>
        <xdr:cNvCxnSpPr/>
      </xdr:nvCxnSpPr>
      <xdr:spPr>
        <a:xfrm>
          <a:off x="2019300" y="13145844"/>
          <a:ext cx="889000" cy="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145320</xdr:rowOff>
    </xdr:from>
    <xdr:ext cx="599010" cy="259045"/>
    <xdr:sp macro="" textlink="">
      <xdr:nvSpPr>
        <xdr:cNvPr id="187" name="テキスト ボックス 186"/>
        <xdr:cNvSpPr txBox="1"/>
      </xdr:nvSpPr>
      <xdr:spPr>
        <a:xfrm>
          <a:off x="2608795" y="12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115644</xdr:rowOff>
    </xdr:from>
    <xdr:to>
      <xdr:col>10</xdr:col>
      <xdr:colOff>114300</xdr:colOff>
      <xdr:row>76</xdr:row>
      <xdr:rowOff>152364</xdr:rowOff>
    </xdr:to>
    <xdr:cxnSp macro="">
      <xdr:nvCxnSpPr>
        <xdr:cNvPr id="188" name="直線コネクタ 187"/>
        <xdr:cNvCxnSpPr/>
      </xdr:nvCxnSpPr>
      <xdr:spPr>
        <a:xfrm flipV="1">
          <a:off x="1130300" y="13145844"/>
          <a:ext cx="889000" cy="3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164599</xdr:rowOff>
    </xdr:from>
    <xdr:ext cx="599010" cy="259045"/>
    <xdr:sp macro="" textlink="">
      <xdr:nvSpPr>
        <xdr:cNvPr id="190" name="テキスト ボックス 189"/>
        <xdr:cNvSpPr txBox="1"/>
      </xdr:nvSpPr>
      <xdr:spPr>
        <a:xfrm>
          <a:off x="1719795" y="1285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2" name="テキスト ボックス 191"/>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120721</xdr:rowOff>
    </xdr:from>
    <xdr:to>
      <xdr:col>24</xdr:col>
      <xdr:colOff>114300</xdr:colOff>
      <xdr:row>76</xdr:row>
      <xdr:rowOff>50871</xdr:rowOff>
    </xdr:to>
    <xdr:sp macro="" textlink="">
      <xdr:nvSpPr>
        <xdr:cNvPr id="198" name="楕円 197"/>
        <xdr:cNvSpPr/>
      </xdr:nvSpPr>
      <xdr:spPr>
        <a:xfrm>
          <a:off x="4584700" y="1297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99148</xdr:rowOff>
    </xdr:from>
    <xdr:ext cx="599010" cy="259045"/>
    <xdr:sp macro="" textlink="">
      <xdr:nvSpPr>
        <xdr:cNvPr id="199" name="民生費該当値テキスト"/>
        <xdr:cNvSpPr txBox="1"/>
      </xdr:nvSpPr>
      <xdr:spPr>
        <a:xfrm>
          <a:off x="4686300" y="1295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60806</xdr:rowOff>
    </xdr:from>
    <xdr:to>
      <xdr:col>20</xdr:col>
      <xdr:colOff>38100</xdr:colOff>
      <xdr:row>76</xdr:row>
      <xdr:rowOff>162406</xdr:rowOff>
    </xdr:to>
    <xdr:sp macro="" textlink="">
      <xdr:nvSpPr>
        <xdr:cNvPr id="200" name="楕円 199"/>
        <xdr:cNvSpPr/>
      </xdr:nvSpPr>
      <xdr:spPr>
        <a:xfrm>
          <a:off x="3746500" y="130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153533</xdr:rowOff>
    </xdr:from>
    <xdr:ext cx="599010" cy="259045"/>
    <xdr:sp macro="" textlink="">
      <xdr:nvSpPr>
        <xdr:cNvPr id="201" name="テキスト ボックス 200"/>
        <xdr:cNvSpPr txBox="1"/>
      </xdr:nvSpPr>
      <xdr:spPr>
        <a:xfrm>
          <a:off x="3497795" y="1318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78773</xdr:rowOff>
    </xdr:from>
    <xdr:to>
      <xdr:col>15</xdr:col>
      <xdr:colOff>101600</xdr:colOff>
      <xdr:row>77</xdr:row>
      <xdr:rowOff>8923</xdr:rowOff>
    </xdr:to>
    <xdr:sp macro="" textlink="">
      <xdr:nvSpPr>
        <xdr:cNvPr id="202" name="楕円 201"/>
        <xdr:cNvSpPr/>
      </xdr:nvSpPr>
      <xdr:spPr>
        <a:xfrm>
          <a:off x="2857500" y="1310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50</xdr:rowOff>
    </xdr:from>
    <xdr:ext cx="599010" cy="259045"/>
    <xdr:sp macro="" textlink="">
      <xdr:nvSpPr>
        <xdr:cNvPr id="203" name="テキスト ボックス 202"/>
        <xdr:cNvSpPr txBox="1"/>
      </xdr:nvSpPr>
      <xdr:spPr>
        <a:xfrm>
          <a:off x="2608795" y="1320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64844</xdr:rowOff>
    </xdr:from>
    <xdr:to>
      <xdr:col>10</xdr:col>
      <xdr:colOff>165100</xdr:colOff>
      <xdr:row>76</xdr:row>
      <xdr:rowOff>166444</xdr:rowOff>
    </xdr:to>
    <xdr:sp macro="" textlink="">
      <xdr:nvSpPr>
        <xdr:cNvPr id="204" name="楕円 203"/>
        <xdr:cNvSpPr/>
      </xdr:nvSpPr>
      <xdr:spPr>
        <a:xfrm>
          <a:off x="1968500" y="1309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157571</xdr:rowOff>
    </xdr:from>
    <xdr:ext cx="599010" cy="259045"/>
    <xdr:sp macro="" textlink="">
      <xdr:nvSpPr>
        <xdr:cNvPr id="205" name="テキスト ボックス 204"/>
        <xdr:cNvSpPr txBox="1"/>
      </xdr:nvSpPr>
      <xdr:spPr>
        <a:xfrm>
          <a:off x="1719795" y="1318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101564</xdr:rowOff>
    </xdr:from>
    <xdr:to>
      <xdr:col>6</xdr:col>
      <xdr:colOff>38100</xdr:colOff>
      <xdr:row>77</xdr:row>
      <xdr:rowOff>31714</xdr:rowOff>
    </xdr:to>
    <xdr:sp macro="" textlink="">
      <xdr:nvSpPr>
        <xdr:cNvPr id="206" name="楕円 205"/>
        <xdr:cNvSpPr/>
      </xdr:nvSpPr>
      <xdr:spPr>
        <a:xfrm>
          <a:off x="1079500" y="131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22841</xdr:rowOff>
    </xdr:from>
    <xdr:ext cx="599010" cy="259045"/>
    <xdr:sp macro="" textlink="">
      <xdr:nvSpPr>
        <xdr:cNvPr id="207" name="テキスト ボックス 206"/>
        <xdr:cNvSpPr txBox="1"/>
      </xdr:nvSpPr>
      <xdr:spPr>
        <a:xfrm>
          <a:off x="830795" y="1322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0" name="テキスト ボックス 219"/>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6" name="直線コネクタ 235"/>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7"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8" name="直線コネクタ 237"/>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39"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0" name="直線コネクタ 239"/>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29073</xdr:rowOff>
    </xdr:from>
    <xdr:to>
      <xdr:col>24</xdr:col>
      <xdr:colOff>63500</xdr:colOff>
      <xdr:row>97</xdr:row>
      <xdr:rowOff>56018</xdr:rowOff>
    </xdr:to>
    <xdr:cxnSp macro="">
      <xdr:nvCxnSpPr>
        <xdr:cNvPr id="241" name="直線コネクタ 240"/>
        <xdr:cNvCxnSpPr/>
      </xdr:nvCxnSpPr>
      <xdr:spPr>
        <a:xfrm flipV="1">
          <a:off x="3797300" y="16488273"/>
          <a:ext cx="838200" cy="19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89873</xdr:rowOff>
    </xdr:from>
    <xdr:ext cx="534377" cy="259045"/>
    <xdr:sp macro="" textlink="">
      <xdr:nvSpPr>
        <xdr:cNvPr id="242" name="衛生費平均値テキスト"/>
        <xdr:cNvSpPr txBox="1"/>
      </xdr:nvSpPr>
      <xdr:spPr>
        <a:xfrm>
          <a:off x="4686300" y="1654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3" name="フローチャート: 判断 242"/>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160203</xdr:rowOff>
    </xdr:from>
    <xdr:to>
      <xdr:col>19</xdr:col>
      <xdr:colOff>177800</xdr:colOff>
      <xdr:row>97</xdr:row>
      <xdr:rowOff>56018</xdr:rowOff>
    </xdr:to>
    <xdr:cxnSp macro="">
      <xdr:nvCxnSpPr>
        <xdr:cNvPr id="244" name="直線コネクタ 243"/>
        <xdr:cNvCxnSpPr/>
      </xdr:nvCxnSpPr>
      <xdr:spPr>
        <a:xfrm>
          <a:off x="2908300" y="16619403"/>
          <a:ext cx="889000" cy="6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5" name="フローチャート: 判断 244"/>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116402</xdr:rowOff>
    </xdr:from>
    <xdr:ext cx="534377" cy="259045"/>
    <xdr:sp macro="" textlink="">
      <xdr:nvSpPr>
        <xdr:cNvPr id="246" name="テキスト ボックス 245"/>
        <xdr:cNvSpPr txBox="1"/>
      </xdr:nvSpPr>
      <xdr:spPr>
        <a:xfrm>
          <a:off x="3530111" y="164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89408</xdr:rowOff>
    </xdr:from>
    <xdr:to>
      <xdr:col>15</xdr:col>
      <xdr:colOff>50800</xdr:colOff>
      <xdr:row>96</xdr:row>
      <xdr:rowOff>160203</xdr:rowOff>
    </xdr:to>
    <xdr:cxnSp macro="">
      <xdr:nvCxnSpPr>
        <xdr:cNvPr id="247" name="直線コネクタ 246"/>
        <xdr:cNvCxnSpPr/>
      </xdr:nvCxnSpPr>
      <xdr:spPr>
        <a:xfrm>
          <a:off x="2019300" y="16548608"/>
          <a:ext cx="889000" cy="7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8" name="フローチャート: 判断 247"/>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126548</xdr:rowOff>
    </xdr:from>
    <xdr:ext cx="534377" cy="259045"/>
    <xdr:sp macro="" textlink="">
      <xdr:nvSpPr>
        <xdr:cNvPr id="249" name="テキスト ボックス 248"/>
        <xdr:cNvSpPr txBox="1"/>
      </xdr:nvSpPr>
      <xdr:spPr>
        <a:xfrm>
          <a:off x="2641111" y="167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89408</xdr:rowOff>
    </xdr:from>
    <xdr:to>
      <xdr:col>10</xdr:col>
      <xdr:colOff>114300</xdr:colOff>
      <xdr:row>97</xdr:row>
      <xdr:rowOff>72464</xdr:rowOff>
    </xdr:to>
    <xdr:cxnSp macro="">
      <xdr:nvCxnSpPr>
        <xdr:cNvPr id="250" name="直線コネクタ 249"/>
        <xdr:cNvCxnSpPr/>
      </xdr:nvCxnSpPr>
      <xdr:spPr>
        <a:xfrm flipV="1">
          <a:off x="1130300" y="16548608"/>
          <a:ext cx="889000" cy="15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1" name="フローチャート: 判断 250"/>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4205</xdr:rowOff>
    </xdr:from>
    <xdr:ext cx="534377" cy="259045"/>
    <xdr:sp macro="" textlink="">
      <xdr:nvSpPr>
        <xdr:cNvPr id="252" name="テキスト ボックス 251"/>
        <xdr:cNvSpPr txBox="1"/>
      </xdr:nvSpPr>
      <xdr:spPr>
        <a:xfrm>
          <a:off x="1752111" y="168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3" name="フローチャート: 判断 252"/>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132377</xdr:rowOff>
    </xdr:from>
    <xdr:ext cx="534377" cy="259045"/>
    <xdr:sp macro="" textlink="">
      <xdr:nvSpPr>
        <xdr:cNvPr id="254" name="テキスト ボックス 253"/>
        <xdr:cNvSpPr txBox="1"/>
      </xdr:nvSpPr>
      <xdr:spPr>
        <a:xfrm>
          <a:off x="863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149723</xdr:rowOff>
    </xdr:from>
    <xdr:to>
      <xdr:col>24</xdr:col>
      <xdr:colOff>114300</xdr:colOff>
      <xdr:row>96</xdr:row>
      <xdr:rowOff>79873</xdr:rowOff>
    </xdr:to>
    <xdr:sp macro="" textlink="">
      <xdr:nvSpPr>
        <xdr:cNvPr id="260" name="楕円 259"/>
        <xdr:cNvSpPr/>
      </xdr:nvSpPr>
      <xdr:spPr>
        <a:xfrm>
          <a:off x="4584700" y="1643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1150</xdr:rowOff>
    </xdr:from>
    <xdr:ext cx="534377" cy="259045"/>
    <xdr:sp macro="" textlink="">
      <xdr:nvSpPr>
        <xdr:cNvPr id="261" name="衛生費該当値テキスト"/>
        <xdr:cNvSpPr txBox="1"/>
      </xdr:nvSpPr>
      <xdr:spPr>
        <a:xfrm>
          <a:off x="4686300" y="1628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5218</xdr:rowOff>
    </xdr:from>
    <xdr:to>
      <xdr:col>20</xdr:col>
      <xdr:colOff>38100</xdr:colOff>
      <xdr:row>97</xdr:row>
      <xdr:rowOff>106818</xdr:rowOff>
    </xdr:to>
    <xdr:sp macro="" textlink="">
      <xdr:nvSpPr>
        <xdr:cNvPr id="262" name="楕円 261"/>
        <xdr:cNvSpPr/>
      </xdr:nvSpPr>
      <xdr:spPr>
        <a:xfrm>
          <a:off x="3746500" y="1663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97945</xdr:rowOff>
    </xdr:from>
    <xdr:ext cx="534377" cy="259045"/>
    <xdr:sp macro="" textlink="">
      <xdr:nvSpPr>
        <xdr:cNvPr id="263" name="テキスト ボックス 262"/>
        <xdr:cNvSpPr txBox="1"/>
      </xdr:nvSpPr>
      <xdr:spPr>
        <a:xfrm>
          <a:off x="3530111" y="1672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109403</xdr:rowOff>
    </xdr:from>
    <xdr:to>
      <xdr:col>15</xdr:col>
      <xdr:colOff>101600</xdr:colOff>
      <xdr:row>97</xdr:row>
      <xdr:rowOff>39553</xdr:rowOff>
    </xdr:to>
    <xdr:sp macro="" textlink="">
      <xdr:nvSpPr>
        <xdr:cNvPr id="264" name="楕円 263"/>
        <xdr:cNvSpPr/>
      </xdr:nvSpPr>
      <xdr:spPr>
        <a:xfrm>
          <a:off x="2857500" y="1656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56080</xdr:rowOff>
    </xdr:from>
    <xdr:ext cx="534377" cy="259045"/>
    <xdr:sp macro="" textlink="">
      <xdr:nvSpPr>
        <xdr:cNvPr id="265" name="テキスト ボックス 264"/>
        <xdr:cNvSpPr txBox="1"/>
      </xdr:nvSpPr>
      <xdr:spPr>
        <a:xfrm>
          <a:off x="2641111" y="1634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38608</xdr:rowOff>
    </xdr:from>
    <xdr:to>
      <xdr:col>10</xdr:col>
      <xdr:colOff>165100</xdr:colOff>
      <xdr:row>96</xdr:row>
      <xdr:rowOff>140208</xdr:rowOff>
    </xdr:to>
    <xdr:sp macro="" textlink="">
      <xdr:nvSpPr>
        <xdr:cNvPr id="266" name="楕円 265"/>
        <xdr:cNvSpPr/>
      </xdr:nvSpPr>
      <xdr:spPr>
        <a:xfrm>
          <a:off x="1968500" y="164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156735</xdr:rowOff>
    </xdr:from>
    <xdr:ext cx="534377" cy="259045"/>
    <xdr:sp macro="" textlink="">
      <xdr:nvSpPr>
        <xdr:cNvPr id="267" name="テキスト ボックス 266"/>
        <xdr:cNvSpPr txBox="1"/>
      </xdr:nvSpPr>
      <xdr:spPr>
        <a:xfrm>
          <a:off x="1752111" y="1627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21664</xdr:rowOff>
    </xdr:from>
    <xdr:to>
      <xdr:col>6</xdr:col>
      <xdr:colOff>38100</xdr:colOff>
      <xdr:row>97</xdr:row>
      <xdr:rowOff>123264</xdr:rowOff>
    </xdr:to>
    <xdr:sp macro="" textlink="">
      <xdr:nvSpPr>
        <xdr:cNvPr id="268" name="楕円 267"/>
        <xdr:cNvSpPr/>
      </xdr:nvSpPr>
      <xdr:spPr>
        <a:xfrm>
          <a:off x="1079500" y="166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139791</xdr:rowOff>
    </xdr:from>
    <xdr:ext cx="534377" cy="259045"/>
    <xdr:sp macro="" textlink="">
      <xdr:nvSpPr>
        <xdr:cNvPr id="269" name="テキスト ボックス 268"/>
        <xdr:cNvSpPr txBox="1"/>
      </xdr:nvSpPr>
      <xdr:spPr>
        <a:xfrm>
          <a:off x="863111" y="1642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5" name="直線コネクタ 294"/>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8"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9" name="直線コネクタ 298"/>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1"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2" name="フローチャート: 判断 301"/>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4" name="フローチャート: 判断 303"/>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5" name="テキスト ボックス 304"/>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7" name="フローチャート: 判断 306"/>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8" name="テキスト ボックス 307"/>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0" name="フローチャート: 判断 309"/>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1" name="テキスト ボックス 310"/>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2" name="フローチャート: 判断 311"/>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3" name="テキスト ボックス 312"/>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4" name="直線コネクタ 353"/>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5"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6" name="直線コネクタ 355"/>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7"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8" name="直線コネクタ 357"/>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119452</xdr:rowOff>
    </xdr:from>
    <xdr:to>
      <xdr:col>55</xdr:col>
      <xdr:colOff>0</xdr:colOff>
      <xdr:row>57</xdr:row>
      <xdr:rowOff>164111</xdr:rowOff>
    </xdr:to>
    <xdr:cxnSp macro="">
      <xdr:nvCxnSpPr>
        <xdr:cNvPr id="359" name="直線コネクタ 358"/>
        <xdr:cNvCxnSpPr/>
      </xdr:nvCxnSpPr>
      <xdr:spPr>
        <a:xfrm>
          <a:off x="9639300" y="9892102"/>
          <a:ext cx="838200" cy="4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81177</xdr:rowOff>
    </xdr:from>
    <xdr:ext cx="534377" cy="259045"/>
    <xdr:sp macro="" textlink="">
      <xdr:nvSpPr>
        <xdr:cNvPr id="360" name="農林水産業費平均値テキスト"/>
        <xdr:cNvSpPr txBox="1"/>
      </xdr:nvSpPr>
      <xdr:spPr>
        <a:xfrm>
          <a:off x="10528300" y="933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1" name="フローチャート: 判断 360"/>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119452</xdr:rowOff>
    </xdr:from>
    <xdr:to>
      <xdr:col>50</xdr:col>
      <xdr:colOff>114300</xdr:colOff>
      <xdr:row>58</xdr:row>
      <xdr:rowOff>104136</xdr:rowOff>
    </xdr:to>
    <xdr:cxnSp macro="">
      <xdr:nvCxnSpPr>
        <xdr:cNvPr id="362" name="直線コネクタ 361"/>
        <xdr:cNvCxnSpPr/>
      </xdr:nvCxnSpPr>
      <xdr:spPr>
        <a:xfrm flipV="1">
          <a:off x="8750300" y="9892102"/>
          <a:ext cx="889000" cy="1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3" name="フローチャート: 判断 362"/>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21567</xdr:rowOff>
    </xdr:from>
    <xdr:ext cx="534377" cy="259045"/>
    <xdr:sp macro="" textlink="">
      <xdr:nvSpPr>
        <xdr:cNvPr id="364" name="テキスト ボックス 363"/>
        <xdr:cNvSpPr txBox="1"/>
      </xdr:nvSpPr>
      <xdr:spPr>
        <a:xfrm>
          <a:off x="9372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104136</xdr:rowOff>
    </xdr:from>
    <xdr:to>
      <xdr:col>45</xdr:col>
      <xdr:colOff>177800</xdr:colOff>
      <xdr:row>58</xdr:row>
      <xdr:rowOff>123730</xdr:rowOff>
    </xdr:to>
    <xdr:cxnSp macro="">
      <xdr:nvCxnSpPr>
        <xdr:cNvPr id="365" name="直線コネクタ 364"/>
        <xdr:cNvCxnSpPr/>
      </xdr:nvCxnSpPr>
      <xdr:spPr>
        <a:xfrm flipV="1">
          <a:off x="7861300" y="1004823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6" name="フローチャート: 判断 365"/>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113922</xdr:rowOff>
    </xdr:from>
    <xdr:ext cx="534377" cy="259045"/>
    <xdr:sp macro="" textlink="">
      <xdr:nvSpPr>
        <xdr:cNvPr id="367" name="テキスト ボックス 366"/>
        <xdr:cNvSpPr txBox="1"/>
      </xdr:nvSpPr>
      <xdr:spPr>
        <a:xfrm>
          <a:off x="8483111" y="93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123730</xdr:rowOff>
    </xdr:from>
    <xdr:to>
      <xdr:col>41</xdr:col>
      <xdr:colOff>50800</xdr:colOff>
      <xdr:row>58</xdr:row>
      <xdr:rowOff>124319</xdr:rowOff>
    </xdr:to>
    <xdr:cxnSp macro="">
      <xdr:nvCxnSpPr>
        <xdr:cNvPr id="368" name="直線コネクタ 367"/>
        <xdr:cNvCxnSpPr/>
      </xdr:nvCxnSpPr>
      <xdr:spPr>
        <a:xfrm flipV="1">
          <a:off x="6972300" y="10067830"/>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9" name="フローチャート: 判断 368"/>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89249</xdr:rowOff>
    </xdr:from>
    <xdr:ext cx="534377" cy="259045"/>
    <xdr:sp macro="" textlink="">
      <xdr:nvSpPr>
        <xdr:cNvPr id="370" name="テキスト ボックス 369"/>
        <xdr:cNvSpPr txBox="1"/>
      </xdr:nvSpPr>
      <xdr:spPr>
        <a:xfrm>
          <a:off x="7594111" y="9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1" name="フローチャート: 判断 370"/>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150792</xdr:rowOff>
    </xdr:from>
    <xdr:ext cx="534377" cy="259045"/>
    <xdr:sp macro="" textlink="">
      <xdr:nvSpPr>
        <xdr:cNvPr id="372" name="テキスト ボックス 371"/>
        <xdr:cNvSpPr txBox="1"/>
      </xdr:nvSpPr>
      <xdr:spPr>
        <a:xfrm>
          <a:off x="6705111" y="94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113311</xdr:rowOff>
    </xdr:from>
    <xdr:to>
      <xdr:col>55</xdr:col>
      <xdr:colOff>50800</xdr:colOff>
      <xdr:row>58</xdr:row>
      <xdr:rowOff>43461</xdr:rowOff>
    </xdr:to>
    <xdr:sp macro="" textlink="">
      <xdr:nvSpPr>
        <xdr:cNvPr id="378" name="楕円 377"/>
        <xdr:cNvSpPr/>
      </xdr:nvSpPr>
      <xdr:spPr>
        <a:xfrm>
          <a:off x="10426700" y="988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28238</xdr:rowOff>
    </xdr:from>
    <xdr:ext cx="534377" cy="259045"/>
    <xdr:sp macro="" textlink="">
      <xdr:nvSpPr>
        <xdr:cNvPr id="379" name="農林水産業費該当値テキスト"/>
        <xdr:cNvSpPr txBox="1"/>
      </xdr:nvSpPr>
      <xdr:spPr>
        <a:xfrm>
          <a:off x="10528300" y="980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68652</xdr:rowOff>
    </xdr:from>
    <xdr:to>
      <xdr:col>50</xdr:col>
      <xdr:colOff>165100</xdr:colOff>
      <xdr:row>57</xdr:row>
      <xdr:rowOff>170252</xdr:rowOff>
    </xdr:to>
    <xdr:sp macro="" textlink="">
      <xdr:nvSpPr>
        <xdr:cNvPr id="380" name="楕円 379"/>
        <xdr:cNvSpPr/>
      </xdr:nvSpPr>
      <xdr:spPr>
        <a:xfrm>
          <a:off x="9588500" y="984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161379</xdr:rowOff>
    </xdr:from>
    <xdr:ext cx="534377" cy="259045"/>
    <xdr:sp macro="" textlink="">
      <xdr:nvSpPr>
        <xdr:cNvPr id="381" name="テキスト ボックス 380"/>
        <xdr:cNvSpPr txBox="1"/>
      </xdr:nvSpPr>
      <xdr:spPr>
        <a:xfrm>
          <a:off x="9372111" y="9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53336</xdr:rowOff>
    </xdr:from>
    <xdr:to>
      <xdr:col>46</xdr:col>
      <xdr:colOff>38100</xdr:colOff>
      <xdr:row>58</xdr:row>
      <xdr:rowOff>154936</xdr:rowOff>
    </xdr:to>
    <xdr:sp macro="" textlink="">
      <xdr:nvSpPr>
        <xdr:cNvPr id="382" name="楕円 381"/>
        <xdr:cNvSpPr/>
      </xdr:nvSpPr>
      <xdr:spPr>
        <a:xfrm>
          <a:off x="8699500" y="999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146063</xdr:rowOff>
    </xdr:from>
    <xdr:ext cx="534377" cy="259045"/>
    <xdr:sp macro="" textlink="">
      <xdr:nvSpPr>
        <xdr:cNvPr id="383" name="テキスト ボックス 382"/>
        <xdr:cNvSpPr txBox="1"/>
      </xdr:nvSpPr>
      <xdr:spPr>
        <a:xfrm>
          <a:off x="8483111" y="1009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72930</xdr:rowOff>
    </xdr:from>
    <xdr:to>
      <xdr:col>41</xdr:col>
      <xdr:colOff>101600</xdr:colOff>
      <xdr:row>59</xdr:row>
      <xdr:rowOff>3080</xdr:rowOff>
    </xdr:to>
    <xdr:sp macro="" textlink="">
      <xdr:nvSpPr>
        <xdr:cNvPr id="384" name="楕円 383"/>
        <xdr:cNvSpPr/>
      </xdr:nvSpPr>
      <xdr:spPr>
        <a:xfrm>
          <a:off x="7810500" y="100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165657</xdr:rowOff>
    </xdr:from>
    <xdr:ext cx="469744" cy="259045"/>
    <xdr:sp macro="" textlink="">
      <xdr:nvSpPr>
        <xdr:cNvPr id="385" name="テキスト ボックス 384"/>
        <xdr:cNvSpPr txBox="1"/>
      </xdr:nvSpPr>
      <xdr:spPr>
        <a:xfrm>
          <a:off x="7626428" y="1010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73519</xdr:rowOff>
    </xdr:from>
    <xdr:to>
      <xdr:col>36</xdr:col>
      <xdr:colOff>165100</xdr:colOff>
      <xdr:row>59</xdr:row>
      <xdr:rowOff>3669</xdr:rowOff>
    </xdr:to>
    <xdr:sp macro="" textlink="">
      <xdr:nvSpPr>
        <xdr:cNvPr id="386" name="楕円 385"/>
        <xdr:cNvSpPr/>
      </xdr:nvSpPr>
      <xdr:spPr>
        <a:xfrm>
          <a:off x="6921500" y="1001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166246</xdr:rowOff>
    </xdr:from>
    <xdr:ext cx="469744" cy="259045"/>
    <xdr:sp macro="" textlink="">
      <xdr:nvSpPr>
        <xdr:cNvPr id="387" name="テキスト ボックス 386"/>
        <xdr:cNvSpPr txBox="1"/>
      </xdr:nvSpPr>
      <xdr:spPr>
        <a:xfrm>
          <a:off x="6737428" y="1011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1" name="直線コネクタ 410"/>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2"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3" name="直線コネクタ 412"/>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4"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5" name="直線コネクタ 414"/>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33629</xdr:rowOff>
    </xdr:from>
    <xdr:to>
      <xdr:col>55</xdr:col>
      <xdr:colOff>0</xdr:colOff>
      <xdr:row>78</xdr:row>
      <xdr:rowOff>90723</xdr:rowOff>
    </xdr:to>
    <xdr:cxnSp macro="">
      <xdr:nvCxnSpPr>
        <xdr:cNvPr id="416" name="直線コネクタ 415"/>
        <xdr:cNvCxnSpPr/>
      </xdr:nvCxnSpPr>
      <xdr:spPr>
        <a:xfrm flipV="1">
          <a:off x="9639300" y="13063829"/>
          <a:ext cx="838200" cy="39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7" name="商工費平均値テキスト"/>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8" name="フローチャート: 判断 417"/>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90723</xdr:rowOff>
    </xdr:from>
    <xdr:to>
      <xdr:col>50</xdr:col>
      <xdr:colOff>114300</xdr:colOff>
      <xdr:row>78</xdr:row>
      <xdr:rowOff>159722</xdr:rowOff>
    </xdr:to>
    <xdr:cxnSp macro="">
      <xdr:nvCxnSpPr>
        <xdr:cNvPr id="419" name="直線コネクタ 418"/>
        <xdr:cNvCxnSpPr/>
      </xdr:nvCxnSpPr>
      <xdr:spPr>
        <a:xfrm flipV="1">
          <a:off x="8750300" y="13463823"/>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0" name="フローチャート: 判断 419"/>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1" name="テキスト ボックス 420"/>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159722</xdr:rowOff>
    </xdr:from>
    <xdr:to>
      <xdr:col>45</xdr:col>
      <xdr:colOff>177800</xdr:colOff>
      <xdr:row>78</xdr:row>
      <xdr:rowOff>168027</xdr:rowOff>
    </xdr:to>
    <xdr:cxnSp macro="">
      <xdr:nvCxnSpPr>
        <xdr:cNvPr id="422" name="直線コネクタ 421"/>
        <xdr:cNvCxnSpPr/>
      </xdr:nvCxnSpPr>
      <xdr:spPr>
        <a:xfrm flipV="1">
          <a:off x="7861300" y="13532822"/>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3" name="フローチャート: 判断 422"/>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4" name="テキスト ボックス 423"/>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162922</xdr:rowOff>
    </xdr:from>
    <xdr:to>
      <xdr:col>41</xdr:col>
      <xdr:colOff>50800</xdr:colOff>
      <xdr:row>78</xdr:row>
      <xdr:rowOff>168027</xdr:rowOff>
    </xdr:to>
    <xdr:cxnSp macro="">
      <xdr:nvCxnSpPr>
        <xdr:cNvPr id="425" name="直線コネクタ 424"/>
        <xdr:cNvCxnSpPr/>
      </xdr:nvCxnSpPr>
      <xdr:spPr>
        <a:xfrm>
          <a:off x="6972300" y="13536022"/>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6" name="フローチャート: 判断 425"/>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7" name="テキスト ボックス 426"/>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8" name="フローチャート: 判断 427"/>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29" name="テキスト ボックス 428"/>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154279</xdr:rowOff>
    </xdr:from>
    <xdr:to>
      <xdr:col>55</xdr:col>
      <xdr:colOff>50800</xdr:colOff>
      <xdr:row>76</xdr:row>
      <xdr:rowOff>84429</xdr:rowOff>
    </xdr:to>
    <xdr:sp macro="" textlink="">
      <xdr:nvSpPr>
        <xdr:cNvPr id="435" name="楕円 434"/>
        <xdr:cNvSpPr/>
      </xdr:nvSpPr>
      <xdr:spPr>
        <a:xfrm>
          <a:off x="10426700" y="130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132706</xdr:rowOff>
    </xdr:from>
    <xdr:ext cx="534377" cy="259045"/>
    <xdr:sp macro="" textlink="">
      <xdr:nvSpPr>
        <xdr:cNvPr id="436" name="商工費該当値テキスト"/>
        <xdr:cNvSpPr txBox="1"/>
      </xdr:nvSpPr>
      <xdr:spPr>
        <a:xfrm>
          <a:off x="10528300" y="1299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39923</xdr:rowOff>
    </xdr:from>
    <xdr:to>
      <xdr:col>50</xdr:col>
      <xdr:colOff>165100</xdr:colOff>
      <xdr:row>78</xdr:row>
      <xdr:rowOff>141523</xdr:rowOff>
    </xdr:to>
    <xdr:sp macro="" textlink="">
      <xdr:nvSpPr>
        <xdr:cNvPr id="437" name="楕円 436"/>
        <xdr:cNvSpPr/>
      </xdr:nvSpPr>
      <xdr:spPr>
        <a:xfrm>
          <a:off x="9588500" y="134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132650</xdr:rowOff>
    </xdr:from>
    <xdr:ext cx="469744" cy="259045"/>
    <xdr:sp macro="" textlink="">
      <xdr:nvSpPr>
        <xdr:cNvPr id="438" name="テキスト ボックス 437"/>
        <xdr:cNvSpPr txBox="1"/>
      </xdr:nvSpPr>
      <xdr:spPr>
        <a:xfrm>
          <a:off x="9404428" y="1350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108922</xdr:rowOff>
    </xdr:from>
    <xdr:to>
      <xdr:col>46</xdr:col>
      <xdr:colOff>38100</xdr:colOff>
      <xdr:row>79</xdr:row>
      <xdr:rowOff>39072</xdr:rowOff>
    </xdr:to>
    <xdr:sp macro="" textlink="">
      <xdr:nvSpPr>
        <xdr:cNvPr id="439" name="楕円 438"/>
        <xdr:cNvSpPr/>
      </xdr:nvSpPr>
      <xdr:spPr>
        <a:xfrm>
          <a:off x="8699500" y="134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30199</xdr:rowOff>
    </xdr:from>
    <xdr:ext cx="469744" cy="259045"/>
    <xdr:sp macro="" textlink="">
      <xdr:nvSpPr>
        <xdr:cNvPr id="440" name="テキスト ボックス 439"/>
        <xdr:cNvSpPr txBox="1"/>
      </xdr:nvSpPr>
      <xdr:spPr>
        <a:xfrm>
          <a:off x="8515428" y="135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117227</xdr:rowOff>
    </xdr:from>
    <xdr:to>
      <xdr:col>41</xdr:col>
      <xdr:colOff>101600</xdr:colOff>
      <xdr:row>79</xdr:row>
      <xdr:rowOff>47377</xdr:rowOff>
    </xdr:to>
    <xdr:sp macro="" textlink="">
      <xdr:nvSpPr>
        <xdr:cNvPr id="441" name="楕円 440"/>
        <xdr:cNvSpPr/>
      </xdr:nvSpPr>
      <xdr:spPr>
        <a:xfrm>
          <a:off x="7810500" y="134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38504</xdr:rowOff>
    </xdr:from>
    <xdr:ext cx="469744" cy="259045"/>
    <xdr:sp macro="" textlink="">
      <xdr:nvSpPr>
        <xdr:cNvPr id="442" name="テキスト ボックス 441"/>
        <xdr:cNvSpPr txBox="1"/>
      </xdr:nvSpPr>
      <xdr:spPr>
        <a:xfrm>
          <a:off x="7626428" y="135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112122</xdr:rowOff>
    </xdr:from>
    <xdr:to>
      <xdr:col>36</xdr:col>
      <xdr:colOff>165100</xdr:colOff>
      <xdr:row>79</xdr:row>
      <xdr:rowOff>42272</xdr:rowOff>
    </xdr:to>
    <xdr:sp macro="" textlink="">
      <xdr:nvSpPr>
        <xdr:cNvPr id="443" name="楕円 442"/>
        <xdr:cNvSpPr/>
      </xdr:nvSpPr>
      <xdr:spPr>
        <a:xfrm>
          <a:off x="6921500" y="134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33399</xdr:rowOff>
    </xdr:from>
    <xdr:ext cx="469744" cy="259045"/>
    <xdr:sp macro="" textlink="">
      <xdr:nvSpPr>
        <xdr:cNvPr id="444" name="テキスト ボックス 443"/>
        <xdr:cNvSpPr txBox="1"/>
      </xdr:nvSpPr>
      <xdr:spPr>
        <a:xfrm>
          <a:off x="6737428" y="135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8" name="テキスト ボックス 45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0" name="テキスト ボックス 45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2" name="テキスト ボックス 46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4" name="テキスト ボックス 46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6" name="テキスト ボックス 46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8" name="直線コネクタ 467"/>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9"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0" name="直線コネクタ 469"/>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1"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2" name="直線コネクタ 471"/>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18940</xdr:rowOff>
    </xdr:from>
    <xdr:to>
      <xdr:col>55</xdr:col>
      <xdr:colOff>0</xdr:colOff>
      <xdr:row>99</xdr:row>
      <xdr:rowOff>23298</xdr:rowOff>
    </xdr:to>
    <xdr:cxnSp macro="">
      <xdr:nvCxnSpPr>
        <xdr:cNvPr id="473" name="直線コネクタ 472"/>
        <xdr:cNvCxnSpPr/>
      </xdr:nvCxnSpPr>
      <xdr:spPr>
        <a:xfrm flipV="1">
          <a:off x="9639300" y="16992490"/>
          <a:ext cx="8382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4" name="土木費平均値テキスト"/>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5" name="フローチャート: 判断 474"/>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23298</xdr:rowOff>
    </xdr:from>
    <xdr:to>
      <xdr:col>50</xdr:col>
      <xdr:colOff>114300</xdr:colOff>
      <xdr:row>99</xdr:row>
      <xdr:rowOff>31913</xdr:rowOff>
    </xdr:to>
    <xdr:cxnSp macro="">
      <xdr:nvCxnSpPr>
        <xdr:cNvPr id="476" name="直線コネクタ 475"/>
        <xdr:cNvCxnSpPr/>
      </xdr:nvCxnSpPr>
      <xdr:spPr>
        <a:xfrm flipV="1">
          <a:off x="8750300" y="16996848"/>
          <a:ext cx="8890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7" name="フローチャート: 判断 476"/>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8" name="テキスト ボックス 477"/>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148926</xdr:rowOff>
    </xdr:from>
    <xdr:to>
      <xdr:col>45</xdr:col>
      <xdr:colOff>177800</xdr:colOff>
      <xdr:row>99</xdr:row>
      <xdr:rowOff>31913</xdr:rowOff>
    </xdr:to>
    <xdr:cxnSp macro="">
      <xdr:nvCxnSpPr>
        <xdr:cNvPr id="479" name="直線コネクタ 478"/>
        <xdr:cNvCxnSpPr/>
      </xdr:nvCxnSpPr>
      <xdr:spPr>
        <a:xfrm>
          <a:off x="7861300" y="16951026"/>
          <a:ext cx="889000" cy="5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0" name="フローチャート: 判断 479"/>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72131</xdr:rowOff>
    </xdr:from>
    <xdr:ext cx="534377" cy="259045"/>
    <xdr:sp macro="" textlink="">
      <xdr:nvSpPr>
        <xdr:cNvPr id="481" name="テキスト ボックス 480"/>
        <xdr:cNvSpPr txBox="1"/>
      </xdr:nvSpPr>
      <xdr:spPr>
        <a:xfrm>
          <a:off x="8483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148926</xdr:rowOff>
    </xdr:from>
    <xdr:to>
      <xdr:col>41</xdr:col>
      <xdr:colOff>50800</xdr:colOff>
      <xdr:row>99</xdr:row>
      <xdr:rowOff>16101</xdr:rowOff>
    </xdr:to>
    <xdr:cxnSp macro="">
      <xdr:nvCxnSpPr>
        <xdr:cNvPr id="482" name="直線コネクタ 481"/>
        <xdr:cNvCxnSpPr/>
      </xdr:nvCxnSpPr>
      <xdr:spPr>
        <a:xfrm flipV="1">
          <a:off x="6972300" y="16951026"/>
          <a:ext cx="889000" cy="3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3" name="フローチャート: 判断 482"/>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44176</xdr:rowOff>
    </xdr:from>
    <xdr:ext cx="534377" cy="259045"/>
    <xdr:sp macro="" textlink="">
      <xdr:nvSpPr>
        <xdr:cNvPr id="484" name="テキスト ボックス 483"/>
        <xdr:cNvSpPr txBox="1"/>
      </xdr:nvSpPr>
      <xdr:spPr>
        <a:xfrm>
          <a:off x="7594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5" name="フローチャート: 判断 484"/>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72243</xdr:rowOff>
    </xdr:from>
    <xdr:ext cx="534377" cy="259045"/>
    <xdr:sp macro="" textlink="">
      <xdr:nvSpPr>
        <xdr:cNvPr id="486" name="テキスト ボックス 485"/>
        <xdr:cNvSpPr txBox="1"/>
      </xdr:nvSpPr>
      <xdr:spPr>
        <a:xfrm>
          <a:off x="6705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139590</xdr:rowOff>
    </xdr:from>
    <xdr:to>
      <xdr:col>55</xdr:col>
      <xdr:colOff>50800</xdr:colOff>
      <xdr:row>99</xdr:row>
      <xdr:rowOff>69740</xdr:rowOff>
    </xdr:to>
    <xdr:sp macro="" textlink="">
      <xdr:nvSpPr>
        <xdr:cNvPr id="492" name="楕円 491"/>
        <xdr:cNvSpPr/>
      </xdr:nvSpPr>
      <xdr:spPr>
        <a:xfrm>
          <a:off x="10426700" y="1694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74271</xdr:rowOff>
    </xdr:from>
    <xdr:ext cx="534377" cy="259045"/>
    <xdr:sp macro="" textlink="">
      <xdr:nvSpPr>
        <xdr:cNvPr id="493" name="土木費該当値テキスト"/>
        <xdr:cNvSpPr txBox="1"/>
      </xdr:nvSpPr>
      <xdr:spPr>
        <a:xfrm>
          <a:off x="10528300" y="168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143948</xdr:rowOff>
    </xdr:from>
    <xdr:to>
      <xdr:col>50</xdr:col>
      <xdr:colOff>165100</xdr:colOff>
      <xdr:row>99</xdr:row>
      <xdr:rowOff>74098</xdr:rowOff>
    </xdr:to>
    <xdr:sp macro="" textlink="">
      <xdr:nvSpPr>
        <xdr:cNvPr id="494" name="楕円 493"/>
        <xdr:cNvSpPr/>
      </xdr:nvSpPr>
      <xdr:spPr>
        <a:xfrm>
          <a:off x="9588500" y="169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65225</xdr:rowOff>
    </xdr:from>
    <xdr:ext cx="534377" cy="259045"/>
    <xdr:sp macro="" textlink="">
      <xdr:nvSpPr>
        <xdr:cNvPr id="495" name="テキスト ボックス 494"/>
        <xdr:cNvSpPr txBox="1"/>
      </xdr:nvSpPr>
      <xdr:spPr>
        <a:xfrm>
          <a:off x="9372111" y="1703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152563</xdr:rowOff>
    </xdr:from>
    <xdr:to>
      <xdr:col>46</xdr:col>
      <xdr:colOff>38100</xdr:colOff>
      <xdr:row>99</xdr:row>
      <xdr:rowOff>82713</xdr:rowOff>
    </xdr:to>
    <xdr:sp macro="" textlink="">
      <xdr:nvSpPr>
        <xdr:cNvPr id="496" name="楕円 495"/>
        <xdr:cNvSpPr/>
      </xdr:nvSpPr>
      <xdr:spPr>
        <a:xfrm>
          <a:off x="8699500" y="1695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73840</xdr:rowOff>
    </xdr:from>
    <xdr:ext cx="534377" cy="259045"/>
    <xdr:sp macro="" textlink="">
      <xdr:nvSpPr>
        <xdr:cNvPr id="497" name="テキスト ボックス 496"/>
        <xdr:cNvSpPr txBox="1"/>
      </xdr:nvSpPr>
      <xdr:spPr>
        <a:xfrm>
          <a:off x="8483111" y="1704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98126</xdr:rowOff>
    </xdr:from>
    <xdr:to>
      <xdr:col>41</xdr:col>
      <xdr:colOff>101600</xdr:colOff>
      <xdr:row>99</xdr:row>
      <xdr:rowOff>28276</xdr:rowOff>
    </xdr:to>
    <xdr:sp macro="" textlink="">
      <xdr:nvSpPr>
        <xdr:cNvPr id="498" name="楕円 497"/>
        <xdr:cNvSpPr/>
      </xdr:nvSpPr>
      <xdr:spPr>
        <a:xfrm>
          <a:off x="7810500" y="1690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44803</xdr:rowOff>
    </xdr:from>
    <xdr:ext cx="534377" cy="259045"/>
    <xdr:sp macro="" textlink="">
      <xdr:nvSpPr>
        <xdr:cNvPr id="499" name="テキスト ボックス 498"/>
        <xdr:cNvSpPr txBox="1"/>
      </xdr:nvSpPr>
      <xdr:spPr>
        <a:xfrm>
          <a:off x="7594111" y="1667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136751</xdr:rowOff>
    </xdr:from>
    <xdr:to>
      <xdr:col>36</xdr:col>
      <xdr:colOff>165100</xdr:colOff>
      <xdr:row>99</xdr:row>
      <xdr:rowOff>66901</xdr:rowOff>
    </xdr:to>
    <xdr:sp macro="" textlink="">
      <xdr:nvSpPr>
        <xdr:cNvPr id="500" name="楕円 499"/>
        <xdr:cNvSpPr/>
      </xdr:nvSpPr>
      <xdr:spPr>
        <a:xfrm>
          <a:off x="6921500" y="169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58028</xdr:rowOff>
    </xdr:from>
    <xdr:ext cx="534377" cy="259045"/>
    <xdr:sp macro="" textlink="">
      <xdr:nvSpPr>
        <xdr:cNvPr id="501" name="テキスト ボックス 500"/>
        <xdr:cNvSpPr txBox="1"/>
      </xdr:nvSpPr>
      <xdr:spPr>
        <a:xfrm>
          <a:off x="6705111" y="170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5" name="直線コネクタ 524"/>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6"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7" name="直線コネクタ 526"/>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8"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9" name="直線コネクタ 528"/>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163684</xdr:rowOff>
    </xdr:from>
    <xdr:to>
      <xdr:col>85</xdr:col>
      <xdr:colOff>127000</xdr:colOff>
      <xdr:row>37</xdr:row>
      <xdr:rowOff>17761</xdr:rowOff>
    </xdr:to>
    <xdr:cxnSp macro="">
      <xdr:nvCxnSpPr>
        <xdr:cNvPr id="530" name="直線コネクタ 529"/>
        <xdr:cNvCxnSpPr/>
      </xdr:nvCxnSpPr>
      <xdr:spPr>
        <a:xfrm>
          <a:off x="15481300" y="6335884"/>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1" name="消防費平均値テキスト"/>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2" name="フローチャート: 判断 531"/>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163684</xdr:rowOff>
    </xdr:from>
    <xdr:to>
      <xdr:col>81</xdr:col>
      <xdr:colOff>50800</xdr:colOff>
      <xdr:row>37</xdr:row>
      <xdr:rowOff>23743</xdr:rowOff>
    </xdr:to>
    <xdr:cxnSp macro="">
      <xdr:nvCxnSpPr>
        <xdr:cNvPr id="533" name="直線コネクタ 532"/>
        <xdr:cNvCxnSpPr/>
      </xdr:nvCxnSpPr>
      <xdr:spPr>
        <a:xfrm flipV="1">
          <a:off x="14592300" y="6335884"/>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4" name="フローチャート: 判断 533"/>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5" name="テキスト ボックス 534"/>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142634</xdr:rowOff>
    </xdr:from>
    <xdr:to>
      <xdr:col>76</xdr:col>
      <xdr:colOff>114300</xdr:colOff>
      <xdr:row>37</xdr:row>
      <xdr:rowOff>23743</xdr:rowOff>
    </xdr:to>
    <xdr:cxnSp macro="">
      <xdr:nvCxnSpPr>
        <xdr:cNvPr id="536" name="直線コネクタ 535"/>
        <xdr:cNvCxnSpPr/>
      </xdr:nvCxnSpPr>
      <xdr:spPr>
        <a:xfrm>
          <a:off x="13703300" y="6314834"/>
          <a:ext cx="889000" cy="5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7" name="フローチャート: 判断 536"/>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161040</xdr:rowOff>
    </xdr:from>
    <xdr:ext cx="534377" cy="259045"/>
    <xdr:sp macro="" textlink="">
      <xdr:nvSpPr>
        <xdr:cNvPr id="538" name="テキスト ボックス 537"/>
        <xdr:cNvSpPr txBox="1"/>
      </xdr:nvSpPr>
      <xdr:spPr>
        <a:xfrm>
          <a:off x="14325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58490</xdr:rowOff>
    </xdr:from>
    <xdr:to>
      <xdr:col>71</xdr:col>
      <xdr:colOff>177800</xdr:colOff>
      <xdr:row>36</xdr:row>
      <xdr:rowOff>142634</xdr:rowOff>
    </xdr:to>
    <xdr:cxnSp macro="">
      <xdr:nvCxnSpPr>
        <xdr:cNvPr id="539" name="直線コネクタ 538"/>
        <xdr:cNvCxnSpPr/>
      </xdr:nvCxnSpPr>
      <xdr:spPr>
        <a:xfrm>
          <a:off x="12814300" y="6230690"/>
          <a:ext cx="889000" cy="8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0" name="フローチャート: 判断 539"/>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17156</xdr:rowOff>
    </xdr:from>
    <xdr:ext cx="534377" cy="259045"/>
    <xdr:sp macro="" textlink="">
      <xdr:nvSpPr>
        <xdr:cNvPr id="541" name="テキスト ボックス 540"/>
        <xdr:cNvSpPr txBox="1"/>
      </xdr:nvSpPr>
      <xdr:spPr>
        <a:xfrm>
          <a:off x="13436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2" name="フローチャート: 判断 541"/>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100893</xdr:rowOff>
    </xdr:from>
    <xdr:ext cx="534377" cy="259045"/>
    <xdr:sp macro="" textlink="">
      <xdr:nvSpPr>
        <xdr:cNvPr id="543" name="テキスト ボックス 542"/>
        <xdr:cNvSpPr txBox="1"/>
      </xdr:nvSpPr>
      <xdr:spPr>
        <a:xfrm>
          <a:off x="12547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138411</xdr:rowOff>
    </xdr:from>
    <xdr:to>
      <xdr:col>85</xdr:col>
      <xdr:colOff>177800</xdr:colOff>
      <xdr:row>37</xdr:row>
      <xdr:rowOff>68561</xdr:rowOff>
    </xdr:to>
    <xdr:sp macro="" textlink="">
      <xdr:nvSpPr>
        <xdr:cNvPr id="549" name="楕円 548"/>
        <xdr:cNvSpPr/>
      </xdr:nvSpPr>
      <xdr:spPr>
        <a:xfrm>
          <a:off x="16268700" y="63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53338</xdr:rowOff>
    </xdr:from>
    <xdr:ext cx="534377" cy="259045"/>
    <xdr:sp macro="" textlink="">
      <xdr:nvSpPr>
        <xdr:cNvPr id="550" name="消防費該当値テキスト"/>
        <xdr:cNvSpPr txBox="1"/>
      </xdr:nvSpPr>
      <xdr:spPr>
        <a:xfrm>
          <a:off x="16370300" y="622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112884</xdr:rowOff>
    </xdr:from>
    <xdr:to>
      <xdr:col>81</xdr:col>
      <xdr:colOff>101600</xdr:colOff>
      <xdr:row>37</xdr:row>
      <xdr:rowOff>43034</xdr:rowOff>
    </xdr:to>
    <xdr:sp macro="" textlink="">
      <xdr:nvSpPr>
        <xdr:cNvPr id="551" name="楕円 550"/>
        <xdr:cNvSpPr/>
      </xdr:nvSpPr>
      <xdr:spPr>
        <a:xfrm>
          <a:off x="15430500" y="62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34161</xdr:rowOff>
    </xdr:from>
    <xdr:ext cx="534377" cy="259045"/>
    <xdr:sp macro="" textlink="">
      <xdr:nvSpPr>
        <xdr:cNvPr id="552" name="テキスト ボックス 551"/>
        <xdr:cNvSpPr txBox="1"/>
      </xdr:nvSpPr>
      <xdr:spPr>
        <a:xfrm>
          <a:off x="15214111" y="63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144393</xdr:rowOff>
    </xdr:from>
    <xdr:to>
      <xdr:col>76</xdr:col>
      <xdr:colOff>165100</xdr:colOff>
      <xdr:row>37</xdr:row>
      <xdr:rowOff>74543</xdr:rowOff>
    </xdr:to>
    <xdr:sp macro="" textlink="">
      <xdr:nvSpPr>
        <xdr:cNvPr id="553" name="楕円 552"/>
        <xdr:cNvSpPr/>
      </xdr:nvSpPr>
      <xdr:spPr>
        <a:xfrm>
          <a:off x="14541500" y="63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65670</xdr:rowOff>
    </xdr:from>
    <xdr:ext cx="534377" cy="259045"/>
    <xdr:sp macro="" textlink="">
      <xdr:nvSpPr>
        <xdr:cNvPr id="554" name="テキスト ボックス 553"/>
        <xdr:cNvSpPr txBox="1"/>
      </xdr:nvSpPr>
      <xdr:spPr>
        <a:xfrm>
          <a:off x="14325111" y="640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91834</xdr:rowOff>
    </xdr:from>
    <xdr:to>
      <xdr:col>72</xdr:col>
      <xdr:colOff>38100</xdr:colOff>
      <xdr:row>37</xdr:row>
      <xdr:rowOff>21984</xdr:rowOff>
    </xdr:to>
    <xdr:sp macro="" textlink="">
      <xdr:nvSpPr>
        <xdr:cNvPr id="555" name="楕円 554"/>
        <xdr:cNvSpPr/>
      </xdr:nvSpPr>
      <xdr:spPr>
        <a:xfrm>
          <a:off x="13652500" y="62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13111</xdr:rowOff>
    </xdr:from>
    <xdr:ext cx="534377" cy="259045"/>
    <xdr:sp macro="" textlink="">
      <xdr:nvSpPr>
        <xdr:cNvPr id="556" name="テキスト ボックス 555"/>
        <xdr:cNvSpPr txBox="1"/>
      </xdr:nvSpPr>
      <xdr:spPr>
        <a:xfrm>
          <a:off x="13436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7690</xdr:rowOff>
    </xdr:from>
    <xdr:to>
      <xdr:col>67</xdr:col>
      <xdr:colOff>101600</xdr:colOff>
      <xdr:row>36</xdr:row>
      <xdr:rowOff>109290</xdr:rowOff>
    </xdr:to>
    <xdr:sp macro="" textlink="">
      <xdr:nvSpPr>
        <xdr:cNvPr id="557" name="楕円 556"/>
        <xdr:cNvSpPr/>
      </xdr:nvSpPr>
      <xdr:spPr>
        <a:xfrm>
          <a:off x="12763500" y="61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125817</xdr:rowOff>
    </xdr:from>
    <xdr:ext cx="534377" cy="259045"/>
    <xdr:sp macro="" textlink="">
      <xdr:nvSpPr>
        <xdr:cNvPr id="558" name="テキスト ボックス 557"/>
        <xdr:cNvSpPr txBox="1"/>
      </xdr:nvSpPr>
      <xdr:spPr>
        <a:xfrm>
          <a:off x="12547111" y="595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5" name="直線コネクタ 584"/>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6"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7" name="直線コネクタ 586"/>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8"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9" name="直線コネクタ 588"/>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82235</xdr:rowOff>
    </xdr:from>
    <xdr:to>
      <xdr:col>85</xdr:col>
      <xdr:colOff>127000</xdr:colOff>
      <xdr:row>57</xdr:row>
      <xdr:rowOff>34337</xdr:rowOff>
    </xdr:to>
    <xdr:cxnSp macro="">
      <xdr:nvCxnSpPr>
        <xdr:cNvPr id="590" name="直線コネクタ 589"/>
        <xdr:cNvCxnSpPr/>
      </xdr:nvCxnSpPr>
      <xdr:spPr>
        <a:xfrm>
          <a:off x="15481300" y="9511985"/>
          <a:ext cx="838200" cy="29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91" name="教育費平均値テキスト"/>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2" name="フローチャート: 判断 591"/>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82235</xdr:rowOff>
    </xdr:from>
    <xdr:to>
      <xdr:col>81</xdr:col>
      <xdr:colOff>50800</xdr:colOff>
      <xdr:row>58</xdr:row>
      <xdr:rowOff>124384</xdr:rowOff>
    </xdr:to>
    <xdr:cxnSp macro="">
      <xdr:nvCxnSpPr>
        <xdr:cNvPr id="593" name="直線コネクタ 592"/>
        <xdr:cNvCxnSpPr/>
      </xdr:nvCxnSpPr>
      <xdr:spPr>
        <a:xfrm flipV="1">
          <a:off x="14592300" y="9511985"/>
          <a:ext cx="889000" cy="55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4" name="フローチャート: 判断 593"/>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148861</xdr:rowOff>
    </xdr:from>
    <xdr:ext cx="534377" cy="259045"/>
    <xdr:sp macro="" textlink="">
      <xdr:nvSpPr>
        <xdr:cNvPr id="595" name="テキスト ボックス 594"/>
        <xdr:cNvSpPr txBox="1"/>
      </xdr:nvSpPr>
      <xdr:spPr>
        <a:xfrm>
          <a:off x="15214111" y="97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124384</xdr:rowOff>
    </xdr:from>
    <xdr:to>
      <xdr:col>76</xdr:col>
      <xdr:colOff>114300</xdr:colOff>
      <xdr:row>58</xdr:row>
      <xdr:rowOff>158413</xdr:rowOff>
    </xdr:to>
    <xdr:cxnSp macro="">
      <xdr:nvCxnSpPr>
        <xdr:cNvPr id="596" name="直線コネクタ 595"/>
        <xdr:cNvCxnSpPr/>
      </xdr:nvCxnSpPr>
      <xdr:spPr>
        <a:xfrm flipV="1">
          <a:off x="13703300" y="10068484"/>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7" name="フローチャート: 判断 596"/>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14981</xdr:rowOff>
    </xdr:from>
    <xdr:ext cx="534377" cy="259045"/>
    <xdr:sp macro="" textlink="">
      <xdr:nvSpPr>
        <xdr:cNvPr id="598" name="テキスト ボックス 597"/>
        <xdr:cNvSpPr txBox="1"/>
      </xdr:nvSpPr>
      <xdr:spPr>
        <a:xfrm>
          <a:off x="14325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158413</xdr:rowOff>
    </xdr:from>
    <xdr:to>
      <xdr:col>71</xdr:col>
      <xdr:colOff>177800</xdr:colOff>
      <xdr:row>59</xdr:row>
      <xdr:rowOff>37124</xdr:rowOff>
    </xdr:to>
    <xdr:cxnSp macro="">
      <xdr:nvCxnSpPr>
        <xdr:cNvPr id="599" name="直線コネクタ 598"/>
        <xdr:cNvCxnSpPr/>
      </xdr:nvCxnSpPr>
      <xdr:spPr>
        <a:xfrm flipV="1">
          <a:off x="12814300" y="10102513"/>
          <a:ext cx="889000" cy="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0" name="フローチャート: 判断 599"/>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26009</xdr:rowOff>
    </xdr:from>
    <xdr:ext cx="534377" cy="259045"/>
    <xdr:sp macro="" textlink="">
      <xdr:nvSpPr>
        <xdr:cNvPr id="601" name="テキスト ボックス 600"/>
        <xdr:cNvSpPr txBox="1"/>
      </xdr:nvSpPr>
      <xdr:spPr>
        <a:xfrm>
          <a:off x="13436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2" name="フローチャート: 判断 601"/>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603" name="テキスト ボックス 602"/>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154987</xdr:rowOff>
    </xdr:from>
    <xdr:to>
      <xdr:col>85</xdr:col>
      <xdr:colOff>177800</xdr:colOff>
      <xdr:row>57</xdr:row>
      <xdr:rowOff>85137</xdr:rowOff>
    </xdr:to>
    <xdr:sp macro="" textlink="">
      <xdr:nvSpPr>
        <xdr:cNvPr id="609" name="楕円 608"/>
        <xdr:cNvSpPr/>
      </xdr:nvSpPr>
      <xdr:spPr>
        <a:xfrm>
          <a:off x="16268700" y="975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133414</xdr:rowOff>
    </xdr:from>
    <xdr:ext cx="534377" cy="259045"/>
    <xdr:sp macro="" textlink="">
      <xdr:nvSpPr>
        <xdr:cNvPr id="610" name="教育費該当値テキスト"/>
        <xdr:cNvSpPr txBox="1"/>
      </xdr:nvSpPr>
      <xdr:spPr>
        <a:xfrm>
          <a:off x="16370300" y="973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31435</xdr:rowOff>
    </xdr:from>
    <xdr:to>
      <xdr:col>81</xdr:col>
      <xdr:colOff>101600</xdr:colOff>
      <xdr:row>55</xdr:row>
      <xdr:rowOff>133035</xdr:rowOff>
    </xdr:to>
    <xdr:sp macro="" textlink="">
      <xdr:nvSpPr>
        <xdr:cNvPr id="611" name="楕円 610"/>
        <xdr:cNvSpPr/>
      </xdr:nvSpPr>
      <xdr:spPr>
        <a:xfrm>
          <a:off x="15430500" y="946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149562</xdr:rowOff>
    </xdr:from>
    <xdr:ext cx="534377" cy="259045"/>
    <xdr:sp macro="" textlink="">
      <xdr:nvSpPr>
        <xdr:cNvPr id="612" name="テキスト ボックス 611"/>
        <xdr:cNvSpPr txBox="1"/>
      </xdr:nvSpPr>
      <xdr:spPr>
        <a:xfrm>
          <a:off x="15214111" y="92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73584</xdr:rowOff>
    </xdr:from>
    <xdr:to>
      <xdr:col>76</xdr:col>
      <xdr:colOff>165100</xdr:colOff>
      <xdr:row>59</xdr:row>
      <xdr:rowOff>3734</xdr:rowOff>
    </xdr:to>
    <xdr:sp macro="" textlink="">
      <xdr:nvSpPr>
        <xdr:cNvPr id="613" name="楕円 612"/>
        <xdr:cNvSpPr/>
      </xdr:nvSpPr>
      <xdr:spPr>
        <a:xfrm>
          <a:off x="14541500" y="100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166311</xdr:rowOff>
    </xdr:from>
    <xdr:ext cx="534377" cy="259045"/>
    <xdr:sp macro="" textlink="">
      <xdr:nvSpPr>
        <xdr:cNvPr id="614" name="テキスト ボックス 613"/>
        <xdr:cNvSpPr txBox="1"/>
      </xdr:nvSpPr>
      <xdr:spPr>
        <a:xfrm>
          <a:off x="14325111" y="1011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107613</xdr:rowOff>
    </xdr:from>
    <xdr:to>
      <xdr:col>72</xdr:col>
      <xdr:colOff>38100</xdr:colOff>
      <xdr:row>59</xdr:row>
      <xdr:rowOff>37763</xdr:rowOff>
    </xdr:to>
    <xdr:sp macro="" textlink="">
      <xdr:nvSpPr>
        <xdr:cNvPr id="615" name="楕円 614"/>
        <xdr:cNvSpPr/>
      </xdr:nvSpPr>
      <xdr:spPr>
        <a:xfrm>
          <a:off x="13652500" y="100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28890</xdr:rowOff>
    </xdr:from>
    <xdr:ext cx="534377" cy="259045"/>
    <xdr:sp macro="" textlink="">
      <xdr:nvSpPr>
        <xdr:cNvPr id="616" name="テキスト ボックス 615"/>
        <xdr:cNvSpPr txBox="1"/>
      </xdr:nvSpPr>
      <xdr:spPr>
        <a:xfrm>
          <a:off x="13436111" y="1014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157774</xdr:rowOff>
    </xdr:from>
    <xdr:to>
      <xdr:col>67</xdr:col>
      <xdr:colOff>101600</xdr:colOff>
      <xdr:row>59</xdr:row>
      <xdr:rowOff>87924</xdr:rowOff>
    </xdr:to>
    <xdr:sp macro="" textlink="">
      <xdr:nvSpPr>
        <xdr:cNvPr id="617" name="楕円 616"/>
        <xdr:cNvSpPr/>
      </xdr:nvSpPr>
      <xdr:spPr>
        <a:xfrm>
          <a:off x="12763500" y="1010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79051</xdr:rowOff>
    </xdr:from>
    <xdr:ext cx="534377" cy="259045"/>
    <xdr:sp macro="" textlink="">
      <xdr:nvSpPr>
        <xdr:cNvPr id="618" name="テキスト ボックス 617"/>
        <xdr:cNvSpPr txBox="1"/>
      </xdr:nvSpPr>
      <xdr:spPr>
        <a:xfrm>
          <a:off x="12547111" y="1019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2" name="テキスト ボックス 63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4" name="テキスト ボックス 63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6" name="テキスト ボックス 63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0" name="直線コネクタ 639"/>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1"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3"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4" name="直線コネクタ 643"/>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124436</xdr:rowOff>
    </xdr:from>
    <xdr:to>
      <xdr:col>85</xdr:col>
      <xdr:colOff>127000</xdr:colOff>
      <xdr:row>78</xdr:row>
      <xdr:rowOff>128197</xdr:rowOff>
    </xdr:to>
    <xdr:cxnSp macro="">
      <xdr:nvCxnSpPr>
        <xdr:cNvPr id="645" name="直線コネクタ 644"/>
        <xdr:cNvCxnSpPr/>
      </xdr:nvCxnSpPr>
      <xdr:spPr>
        <a:xfrm flipV="1">
          <a:off x="15481300" y="13497536"/>
          <a:ext cx="8382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6"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7" name="フローチャート: 判断 646"/>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128197</xdr:rowOff>
    </xdr:from>
    <xdr:to>
      <xdr:col>81</xdr:col>
      <xdr:colOff>50800</xdr:colOff>
      <xdr:row>78</xdr:row>
      <xdr:rowOff>129622</xdr:rowOff>
    </xdr:to>
    <xdr:cxnSp macro="">
      <xdr:nvCxnSpPr>
        <xdr:cNvPr id="648" name="直線コネクタ 647"/>
        <xdr:cNvCxnSpPr/>
      </xdr:nvCxnSpPr>
      <xdr:spPr>
        <a:xfrm flipV="1">
          <a:off x="14592300" y="13501297"/>
          <a:ext cx="8890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9" name="フローチャート: 判断 648"/>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0" name="テキスト ボックス 649"/>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129622</xdr:rowOff>
    </xdr:from>
    <xdr:to>
      <xdr:col>76</xdr:col>
      <xdr:colOff>114300</xdr:colOff>
      <xdr:row>78</xdr:row>
      <xdr:rowOff>137131</xdr:rowOff>
    </xdr:to>
    <xdr:cxnSp macro="">
      <xdr:nvCxnSpPr>
        <xdr:cNvPr id="651" name="直線コネクタ 650"/>
        <xdr:cNvCxnSpPr/>
      </xdr:nvCxnSpPr>
      <xdr:spPr>
        <a:xfrm flipV="1">
          <a:off x="13703300" y="13502722"/>
          <a:ext cx="889000" cy="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2" name="フローチャート: 判断 651"/>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2638</xdr:rowOff>
    </xdr:from>
    <xdr:ext cx="469744" cy="259045"/>
    <xdr:sp macro="" textlink="">
      <xdr:nvSpPr>
        <xdr:cNvPr id="653" name="テキスト ボックス 652"/>
        <xdr:cNvSpPr txBox="1"/>
      </xdr:nvSpPr>
      <xdr:spPr>
        <a:xfrm>
          <a:off x="14357428" y="1354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137052</xdr:rowOff>
    </xdr:from>
    <xdr:to>
      <xdr:col>71</xdr:col>
      <xdr:colOff>177800</xdr:colOff>
      <xdr:row>78</xdr:row>
      <xdr:rowOff>137131</xdr:rowOff>
    </xdr:to>
    <xdr:cxnSp macro="">
      <xdr:nvCxnSpPr>
        <xdr:cNvPr id="654" name="直線コネクタ 653"/>
        <xdr:cNvCxnSpPr/>
      </xdr:nvCxnSpPr>
      <xdr:spPr>
        <a:xfrm>
          <a:off x="12814300" y="13510152"/>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5" name="フローチャート: 判断 654"/>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6" name="テキスト ボックス 655"/>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7" name="フローチャート: 判断 656"/>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8" name="テキスト ボックス 657"/>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73636</xdr:rowOff>
    </xdr:from>
    <xdr:to>
      <xdr:col>85</xdr:col>
      <xdr:colOff>177800</xdr:colOff>
      <xdr:row>79</xdr:row>
      <xdr:rowOff>3786</xdr:rowOff>
    </xdr:to>
    <xdr:sp macro="" textlink="">
      <xdr:nvSpPr>
        <xdr:cNvPr id="664" name="楕円 663"/>
        <xdr:cNvSpPr/>
      </xdr:nvSpPr>
      <xdr:spPr>
        <a:xfrm>
          <a:off x="16268700" y="134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22626</xdr:rowOff>
    </xdr:from>
    <xdr:ext cx="469744" cy="259045"/>
    <xdr:sp macro="" textlink="">
      <xdr:nvSpPr>
        <xdr:cNvPr id="665" name="災害復旧費該当値テキスト"/>
        <xdr:cNvSpPr txBox="1"/>
      </xdr:nvSpPr>
      <xdr:spPr>
        <a:xfrm>
          <a:off x="16370300" y="1339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77397</xdr:rowOff>
    </xdr:from>
    <xdr:to>
      <xdr:col>81</xdr:col>
      <xdr:colOff>101600</xdr:colOff>
      <xdr:row>79</xdr:row>
      <xdr:rowOff>7547</xdr:rowOff>
    </xdr:to>
    <xdr:sp macro="" textlink="">
      <xdr:nvSpPr>
        <xdr:cNvPr id="666" name="楕円 665"/>
        <xdr:cNvSpPr/>
      </xdr:nvSpPr>
      <xdr:spPr>
        <a:xfrm>
          <a:off x="15430500" y="134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170124</xdr:rowOff>
    </xdr:from>
    <xdr:ext cx="469744" cy="259045"/>
    <xdr:sp macro="" textlink="">
      <xdr:nvSpPr>
        <xdr:cNvPr id="667" name="テキスト ボックス 666"/>
        <xdr:cNvSpPr txBox="1"/>
      </xdr:nvSpPr>
      <xdr:spPr>
        <a:xfrm>
          <a:off x="15246428" y="1354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78822</xdr:rowOff>
    </xdr:from>
    <xdr:to>
      <xdr:col>76</xdr:col>
      <xdr:colOff>165100</xdr:colOff>
      <xdr:row>79</xdr:row>
      <xdr:rowOff>8972</xdr:rowOff>
    </xdr:to>
    <xdr:sp macro="" textlink="">
      <xdr:nvSpPr>
        <xdr:cNvPr id="668" name="楕円 667"/>
        <xdr:cNvSpPr/>
      </xdr:nvSpPr>
      <xdr:spPr>
        <a:xfrm>
          <a:off x="14541500" y="1345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25499</xdr:rowOff>
    </xdr:from>
    <xdr:ext cx="469744" cy="259045"/>
    <xdr:sp macro="" textlink="">
      <xdr:nvSpPr>
        <xdr:cNvPr id="669" name="テキスト ボックス 668"/>
        <xdr:cNvSpPr txBox="1"/>
      </xdr:nvSpPr>
      <xdr:spPr>
        <a:xfrm>
          <a:off x="14357428" y="1322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86331</xdr:rowOff>
    </xdr:from>
    <xdr:to>
      <xdr:col>72</xdr:col>
      <xdr:colOff>38100</xdr:colOff>
      <xdr:row>79</xdr:row>
      <xdr:rowOff>16481</xdr:rowOff>
    </xdr:to>
    <xdr:sp macro="" textlink="">
      <xdr:nvSpPr>
        <xdr:cNvPr id="670" name="楕円 669"/>
        <xdr:cNvSpPr/>
      </xdr:nvSpPr>
      <xdr:spPr>
        <a:xfrm>
          <a:off x="13652500" y="1345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7608</xdr:rowOff>
    </xdr:from>
    <xdr:ext cx="469744" cy="259045"/>
    <xdr:sp macro="" textlink="">
      <xdr:nvSpPr>
        <xdr:cNvPr id="671" name="テキスト ボックス 670"/>
        <xdr:cNvSpPr txBox="1"/>
      </xdr:nvSpPr>
      <xdr:spPr>
        <a:xfrm>
          <a:off x="13468428" y="1355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86252</xdr:rowOff>
    </xdr:from>
    <xdr:to>
      <xdr:col>67</xdr:col>
      <xdr:colOff>101600</xdr:colOff>
      <xdr:row>79</xdr:row>
      <xdr:rowOff>16402</xdr:rowOff>
    </xdr:to>
    <xdr:sp macro="" textlink="">
      <xdr:nvSpPr>
        <xdr:cNvPr id="672" name="楕円 671"/>
        <xdr:cNvSpPr/>
      </xdr:nvSpPr>
      <xdr:spPr>
        <a:xfrm>
          <a:off x="127635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7529</xdr:rowOff>
    </xdr:from>
    <xdr:ext cx="469744" cy="259045"/>
    <xdr:sp macro="" textlink="">
      <xdr:nvSpPr>
        <xdr:cNvPr id="673" name="テキスト ボックス 672"/>
        <xdr:cNvSpPr txBox="1"/>
      </xdr:nvSpPr>
      <xdr:spPr>
        <a:xfrm>
          <a:off x="12579428" y="1355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7" name="直線コネクタ 696"/>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8"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9" name="直線コネクタ 698"/>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0"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1" name="直線コネクタ 700"/>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70327</xdr:rowOff>
    </xdr:from>
    <xdr:to>
      <xdr:col>85</xdr:col>
      <xdr:colOff>127000</xdr:colOff>
      <xdr:row>97</xdr:row>
      <xdr:rowOff>78535</xdr:rowOff>
    </xdr:to>
    <xdr:cxnSp macro="">
      <xdr:nvCxnSpPr>
        <xdr:cNvPr id="702" name="直線コネクタ 701"/>
        <xdr:cNvCxnSpPr/>
      </xdr:nvCxnSpPr>
      <xdr:spPr>
        <a:xfrm>
          <a:off x="15481300" y="16700977"/>
          <a:ext cx="838200" cy="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149062</xdr:rowOff>
    </xdr:from>
    <xdr:ext cx="534377" cy="259045"/>
    <xdr:sp macro="" textlink="">
      <xdr:nvSpPr>
        <xdr:cNvPr id="703" name="公債費平均値テキスト"/>
        <xdr:cNvSpPr txBox="1"/>
      </xdr:nvSpPr>
      <xdr:spPr>
        <a:xfrm>
          <a:off x="16370300" y="1626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4" name="フローチャート: 判断 703"/>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54730</xdr:rowOff>
    </xdr:from>
    <xdr:to>
      <xdr:col>81</xdr:col>
      <xdr:colOff>50800</xdr:colOff>
      <xdr:row>97</xdr:row>
      <xdr:rowOff>70327</xdr:rowOff>
    </xdr:to>
    <xdr:cxnSp macro="">
      <xdr:nvCxnSpPr>
        <xdr:cNvPr id="705" name="直線コネクタ 704"/>
        <xdr:cNvCxnSpPr/>
      </xdr:nvCxnSpPr>
      <xdr:spPr>
        <a:xfrm>
          <a:off x="14592300" y="16685380"/>
          <a:ext cx="889000" cy="1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6" name="フローチャート: 判断 705"/>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105650</xdr:rowOff>
    </xdr:from>
    <xdr:ext cx="534377" cy="259045"/>
    <xdr:sp macro="" textlink="">
      <xdr:nvSpPr>
        <xdr:cNvPr id="707" name="テキスト ボックス 706"/>
        <xdr:cNvSpPr txBox="1"/>
      </xdr:nvSpPr>
      <xdr:spPr>
        <a:xfrm>
          <a:off x="15214111"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21072</xdr:rowOff>
    </xdr:from>
    <xdr:to>
      <xdr:col>76</xdr:col>
      <xdr:colOff>114300</xdr:colOff>
      <xdr:row>97</xdr:row>
      <xdr:rowOff>54730</xdr:rowOff>
    </xdr:to>
    <xdr:cxnSp macro="">
      <xdr:nvCxnSpPr>
        <xdr:cNvPr id="708" name="直線コネクタ 707"/>
        <xdr:cNvCxnSpPr/>
      </xdr:nvCxnSpPr>
      <xdr:spPr>
        <a:xfrm>
          <a:off x="13703300" y="16651722"/>
          <a:ext cx="8890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9" name="フローチャート: 判断 708"/>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113240</xdr:rowOff>
    </xdr:from>
    <xdr:ext cx="534377" cy="259045"/>
    <xdr:sp macro="" textlink="">
      <xdr:nvSpPr>
        <xdr:cNvPr id="710" name="テキスト ボックス 709"/>
        <xdr:cNvSpPr txBox="1"/>
      </xdr:nvSpPr>
      <xdr:spPr>
        <a:xfrm>
          <a:off x="14325111" y="162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169266</xdr:rowOff>
    </xdr:from>
    <xdr:to>
      <xdr:col>71</xdr:col>
      <xdr:colOff>177800</xdr:colOff>
      <xdr:row>97</xdr:row>
      <xdr:rowOff>21072</xdr:rowOff>
    </xdr:to>
    <xdr:cxnSp macro="">
      <xdr:nvCxnSpPr>
        <xdr:cNvPr id="711" name="直線コネクタ 710"/>
        <xdr:cNvCxnSpPr/>
      </xdr:nvCxnSpPr>
      <xdr:spPr>
        <a:xfrm>
          <a:off x="12814300" y="16628466"/>
          <a:ext cx="889000" cy="2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2" name="フローチャート: 判断 711"/>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109064</xdr:rowOff>
    </xdr:from>
    <xdr:ext cx="534377" cy="259045"/>
    <xdr:sp macro="" textlink="">
      <xdr:nvSpPr>
        <xdr:cNvPr id="713" name="テキスト ボックス 712"/>
        <xdr:cNvSpPr txBox="1"/>
      </xdr:nvSpPr>
      <xdr:spPr>
        <a:xfrm>
          <a:off x="13436111" y="162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4" name="フローチャート: 判断 713"/>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126720</xdr:rowOff>
    </xdr:from>
    <xdr:ext cx="534377" cy="259045"/>
    <xdr:sp macro="" textlink="">
      <xdr:nvSpPr>
        <xdr:cNvPr id="715" name="テキスト ボックス 714"/>
        <xdr:cNvSpPr txBox="1"/>
      </xdr:nvSpPr>
      <xdr:spPr>
        <a:xfrm>
          <a:off x="12547111" y="162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27735</xdr:rowOff>
    </xdr:from>
    <xdr:to>
      <xdr:col>85</xdr:col>
      <xdr:colOff>177800</xdr:colOff>
      <xdr:row>97</xdr:row>
      <xdr:rowOff>129335</xdr:rowOff>
    </xdr:to>
    <xdr:sp macro="" textlink="">
      <xdr:nvSpPr>
        <xdr:cNvPr id="721" name="楕円 720"/>
        <xdr:cNvSpPr/>
      </xdr:nvSpPr>
      <xdr:spPr>
        <a:xfrm>
          <a:off x="16268700" y="166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6162</xdr:rowOff>
    </xdr:from>
    <xdr:ext cx="534377" cy="259045"/>
    <xdr:sp macro="" textlink="">
      <xdr:nvSpPr>
        <xdr:cNvPr id="722" name="公債費該当値テキスト"/>
        <xdr:cNvSpPr txBox="1"/>
      </xdr:nvSpPr>
      <xdr:spPr>
        <a:xfrm>
          <a:off x="16370300" y="1663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19527</xdr:rowOff>
    </xdr:from>
    <xdr:to>
      <xdr:col>81</xdr:col>
      <xdr:colOff>101600</xdr:colOff>
      <xdr:row>97</xdr:row>
      <xdr:rowOff>121127</xdr:rowOff>
    </xdr:to>
    <xdr:sp macro="" textlink="">
      <xdr:nvSpPr>
        <xdr:cNvPr id="723" name="楕円 722"/>
        <xdr:cNvSpPr/>
      </xdr:nvSpPr>
      <xdr:spPr>
        <a:xfrm>
          <a:off x="15430500" y="166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112254</xdr:rowOff>
    </xdr:from>
    <xdr:ext cx="534377" cy="259045"/>
    <xdr:sp macro="" textlink="">
      <xdr:nvSpPr>
        <xdr:cNvPr id="724" name="テキスト ボックス 723"/>
        <xdr:cNvSpPr txBox="1"/>
      </xdr:nvSpPr>
      <xdr:spPr>
        <a:xfrm>
          <a:off x="15214111" y="1674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3930</xdr:rowOff>
    </xdr:from>
    <xdr:to>
      <xdr:col>76</xdr:col>
      <xdr:colOff>165100</xdr:colOff>
      <xdr:row>97</xdr:row>
      <xdr:rowOff>105530</xdr:rowOff>
    </xdr:to>
    <xdr:sp macro="" textlink="">
      <xdr:nvSpPr>
        <xdr:cNvPr id="725" name="楕円 724"/>
        <xdr:cNvSpPr/>
      </xdr:nvSpPr>
      <xdr:spPr>
        <a:xfrm>
          <a:off x="14541500" y="166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96657</xdr:rowOff>
    </xdr:from>
    <xdr:ext cx="534377" cy="259045"/>
    <xdr:sp macro="" textlink="">
      <xdr:nvSpPr>
        <xdr:cNvPr id="726" name="テキスト ボックス 725"/>
        <xdr:cNvSpPr txBox="1"/>
      </xdr:nvSpPr>
      <xdr:spPr>
        <a:xfrm>
          <a:off x="14325111" y="1672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141722</xdr:rowOff>
    </xdr:from>
    <xdr:to>
      <xdr:col>72</xdr:col>
      <xdr:colOff>38100</xdr:colOff>
      <xdr:row>97</xdr:row>
      <xdr:rowOff>71872</xdr:rowOff>
    </xdr:to>
    <xdr:sp macro="" textlink="">
      <xdr:nvSpPr>
        <xdr:cNvPr id="727" name="楕円 726"/>
        <xdr:cNvSpPr/>
      </xdr:nvSpPr>
      <xdr:spPr>
        <a:xfrm>
          <a:off x="13652500" y="166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62999</xdr:rowOff>
    </xdr:from>
    <xdr:ext cx="534377" cy="259045"/>
    <xdr:sp macro="" textlink="">
      <xdr:nvSpPr>
        <xdr:cNvPr id="728" name="テキスト ボックス 727"/>
        <xdr:cNvSpPr txBox="1"/>
      </xdr:nvSpPr>
      <xdr:spPr>
        <a:xfrm>
          <a:off x="13436111" y="1669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118466</xdr:rowOff>
    </xdr:from>
    <xdr:to>
      <xdr:col>67</xdr:col>
      <xdr:colOff>101600</xdr:colOff>
      <xdr:row>97</xdr:row>
      <xdr:rowOff>48616</xdr:rowOff>
    </xdr:to>
    <xdr:sp macro="" textlink="">
      <xdr:nvSpPr>
        <xdr:cNvPr id="729" name="楕円 728"/>
        <xdr:cNvSpPr/>
      </xdr:nvSpPr>
      <xdr:spPr>
        <a:xfrm>
          <a:off x="12763500" y="165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39743</xdr:rowOff>
    </xdr:from>
    <xdr:ext cx="534377" cy="259045"/>
    <xdr:sp macro="" textlink="">
      <xdr:nvSpPr>
        <xdr:cNvPr id="730" name="テキスト ボックス 729"/>
        <xdr:cNvSpPr txBox="1"/>
      </xdr:nvSpPr>
      <xdr:spPr>
        <a:xfrm>
          <a:off x="12547111" y="1667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6" name="直線コネクタ 75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7"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9"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0" name="直線コネクタ 75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2"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3" name="フローチャート: 判断 762"/>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5" name="フローチャート: 判断 764"/>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6" name="テキスト ボックス 765"/>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8" name="フローチャート: 判断 767"/>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9" name="テキスト ボックス 768"/>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1" name="フローチャート: 判断 770"/>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2" name="テキスト ボックス 771"/>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3" name="フローチャート: 判断 772"/>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4" name="テキスト ボックス 773"/>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1"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0" name="直線コネクタ 79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1" name="テキスト ボックス 80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4" name="直線コネクタ 80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5" name="テキスト ボックス 80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9" name="直線コネクタ 80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1" name="直線コネクタ 81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3" name="直線コネクタ 81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4" name="直線コネクタ 81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フローチャート: 判断 81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7" name="直線コネクタ 81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8" name="フローチャート: 判断 81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9" name="テキスト ボックス 81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0" name="直線コネクタ 81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1" name="フローチャート: 判断 82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2" name="テキスト ボックス 82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3" name="直線コネクタ 82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4" name="フローチャート: 判断 823"/>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5" name="テキスト ボックス 824"/>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フローチャート: 判断 825"/>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3" name="楕円 83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5" name="楕円 83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6" name="テキスト ボックス 83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7" name="楕円 83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8" name="テキスト ボックス 83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9" name="楕円 83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0" name="テキスト ボックス 83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1" name="楕円 84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2" name="テキスト ボックス 841"/>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令和２年度の住民一人当たり歳出決算額は</a:t>
          </a:r>
          <a:r>
            <a:rPr kumimoji="1" lang="en-US" altLang="ja-JP" sz="1300">
              <a:latin typeface="ＭＳ Ｐゴシック" panose="020B0600070205080204" pitchFamily="50" charset="-128"/>
              <a:ea typeface="ＭＳ Ｐゴシック" panose="020B0600070205080204" pitchFamily="50" charset="-128"/>
            </a:rPr>
            <a:t>761</a:t>
          </a:r>
          <a:r>
            <a:rPr kumimoji="1" lang="ja-JP" altLang="en-US" sz="1300">
              <a:latin typeface="ＭＳ Ｐゴシック" panose="020B0600070205080204" pitchFamily="50" charset="-128"/>
              <a:ea typeface="ＭＳ Ｐゴシック" panose="020B0600070205080204" pitchFamily="50" charset="-128"/>
            </a:rPr>
            <a:t>千円であり、対前年度比で</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千円の増加となった。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主な増減の要因は、特別定額給付金やふるさと応援基金積立金等により総務費が一人あたり</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千円増加したことである。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また、例年類似団体と比べ低い水準で推移していた商工費及び教育費がほぼ類似団体平均に近い一人あたり決算額となっているのも令和２年度決算の特徴である。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これは、商工費においては地域活性化商品券換金交付金や新型コロナウイルス対応中小企業支援金等のコロナ禍における商工事業者支援施策実施により歳出額が増加したことによるものである。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教育費においては、新水泳場整備工事費が皆減となったものの、統合中学校新築工事設計業務委託料等により前年度に引き続き例年と比べ歳出額が大きくなったことによるものである。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令和２年度の実質収支額は</a:t>
          </a:r>
          <a:r>
            <a:rPr kumimoji="1" lang="en-US" altLang="ja-JP" sz="1200">
              <a:latin typeface="ＭＳ ゴシック" pitchFamily="49" charset="-128"/>
              <a:ea typeface="ＭＳ ゴシック" pitchFamily="49" charset="-128"/>
            </a:rPr>
            <a:t>234</a:t>
          </a:r>
          <a:r>
            <a:rPr kumimoji="1" lang="ja-JP" altLang="en-US" sz="1200">
              <a:latin typeface="ＭＳ ゴシック" pitchFamily="49" charset="-128"/>
              <a:ea typeface="ＭＳ ゴシック" pitchFamily="49" charset="-128"/>
            </a:rPr>
            <a:t>百万円（対標準財政規模比</a:t>
          </a:r>
          <a:r>
            <a:rPr kumimoji="1" lang="en-US" altLang="ja-JP" sz="1200">
              <a:latin typeface="ＭＳ ゴシック" pitchFamily="49" charset="-128"/>
              <a:ea typeface="ＭＳ ゴシック" pitchFamily="49" charset="-128"/>
            </a:rPr>
            <a:t>30.36</a:t>
          </a:r>
          <a:r>
            <a:rPr kumimoji="1" lang="ja-JP" altLang="en-US" sz="1200">
              <a:latin typeface="ＭＳ ゴシック" pitchFamily="49" charset="-128"/>
              <a:ea typeface="ＭＳ ゴシック" pitchFamily="49" charset="-128"/>
            </a:rPr>
            <a:t>％）の黒字であり</a:t>
          </a:r>
          <a:r>
            <a:rPr kumimoji="1" lang="ja-JP" altLang="en-US" sz="1200">
              <a:solidFill>
                <a:sysClr val="windowText" lastClr="000000"/>
              </a:solidFill>
              <a:latin typeface="ＭＳ ゴシック" pitchFamily="49" charset="-128"/>
              <a:ea typeface="ＭＳ ゴシック" pitchFamily="49" charset="-128"/>
            </a:rPr>
            <a:t>、対前年度比で</a:t>
          </a:r>
          <a:r>
            <a:rPr kumimoji="1" lang="en-US" altLang="ja-JP" sz="1200">
              <a:solidFill>
                <a:sysClr val="windowText" lastClr="000000"/>
              </a:solidFill>
              <a:latin typeface="ＭＳ ゴシック" pitchFamily="49" charset="-128"/>
              <a:ea typeface="ＭＳ ゴシック" pitchFamily="49" charset="-128"/>
            </a:rPr>
            <a:t>307</a:t>
          </a:r>
          <a:r>
            <a:rPr kumimoji="1" lang="ja-JP" altLang="en-US" sz="1200">
              <a:solidFill>
                <a:sysClr val="windowText" lastClr="000000"/>
              </a:solidFill>
              <a:latin typeface="ＭＳ ゴシック" pitchFamily="49" charset="-128"/>
              <a:ea typeface="ＭＳ ゴシック" pitchFamily="49" charset="-128"/>
            </a:rPr>
            <a:t>百万円の減少となった。また新型コロナ対応中小企業支援金等の単独事業、公共施設等整備基金積立金等に多額の一般財源を要し、財政調整基金を</a:t>
          </a:r>
          <a:r>
            <a:rPr kumimoji="1" lang="en-US" altLang="ja-JP" sz="1200">
              <a:solidFill>
                <a:sysClr val="windowText" lastClr="000000"/>
              </a:solidFill>
              <a:latin typeface="ＭＳ ゴシック" pitchFamily="49" charset="-128"/>
              <a:ea typeface="ＭＳ ゴシック" pitchFamily="49" charset="-128"/>
            </a:rPr>
            <a:t>600</a:t>
          </a:r>
          <a:r>
            <a:rPr kumimoji="1" lang="ja-JP" altLang="en-US" sz="1200">
              <a:solidFill>
                <a:sysClr val="windowText" lastClr="000000"/>
              </a:solidFill>
              <a:latin typeface="ＭＳ ゴシック" pitchFamily="49" charset="-128"/>
              <a:ea typeface="ＭＳ ゴシック" pitchFamily="49" charset="-128"/>
            </a:rPr>
            <a:t>百万円取り崩したこと等により、実質単年度収支は</a:t>
          </a:r>
          <a:r>
            <a:rPr kumimoji="1" lang="en-US" altLang="ja-JP" sz="1200">
              <a:solidFill>
                <a:sysClr val="windowText" lastClr="000000"/>
              </a:solidFill>
              <a:latin typeface="ＭＳ ゴシック" pitchFamily="49" charset="-128"/>
              <a:ea typeface="ＭＳ ゴシック" pitchFamily="49" charset="-128"/>
            </a:rPr>
            <a:t>906</a:t>
          </a:r>
          <a:r>
            <a:rPr kumimoji="1" lang="ja-JP" altLang="en-US" sz="1200">
              <a:solidFill>
                <a:sysClr val="windowText" lastClr="000000"/>
              </a:solidFill>
              <a:latin typeface="ＭＳ ゴシック" pitchFamily="49" charset="-128"/>
              <a:ea typeface="ＭＳ ゴシック" pitchFamily="49" charset="-128"/>
            </a:rPr>
            <a:t>百万円の赤字となった。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近年はふるさと</a:t>
          </a:r>
          <a:r>
            <a:rPr kumimoji="1" lang="ja-JP" altLang="en-US" sz="1200">
              <a:latin typeface="ＭＳ ゴシック" pitchFamily="49" charset="-128"/>
              <a:ea typeface="ＭＳ ゴシック" pitchFamily="49" charset="-128"/>
            </a:rPr>
            <a:t>応援寄付金は好調に推移しているものの、人口減少等歳入を取り巻く状況は厳しく、一定の財政調整基金残高の維持ほか、持続可能な財政運営の継続に努める。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令和２年度は病院事業会計の黒字転換に伴い、全会計において黒字決算となった。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おいては、新型コロナウイルス感染症の影響による患者数の減少で医業収益が減少した一方で、新型コロナウイルス感染症にかかる確保事業補助金等の医業外収益が増加したことにより実質収支は大幅に改善し、黒字に転換した。医師不足による病床稼働率低下等の慢性的な課題に対しては、総務省の「公立病院医療体制提供確保支援事業」による専門的支援を受けながら、指定管理者制度への移行等経営改革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水道事業会計においては、今後も人口減少に伴う給水収益の減少が見込まれる一方で、老朽化した管路等の施設更新を計画的に実施するため、「有田市水道事業経営戦略」による中長期的な収支見通しに沿った着実な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21195886</v>
      </c>
      <c r="BO4" s="426"/>
      <c r="BP4" s="426"/>
      <c r="BQ4" s="426"/>
      <c r="BR4" s="426"/>
      <c r="BS4" s="426"/>
      <c r="BT4" s="426"/>
      <c r="BU4" s="427"/>
      <c r="BV4" s="425">
        <v>17639982</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3.2</v>
      </c>
      <c r="CU4" s="610"/>
      <c r="CV4" s="610"/>
      <c r="CW4" s="610"/>
      <c r="CX4" s="610"/>
      <c r="CY4" s="610"/>
      <c r="CZ4" s="610"/>
      <c r="DA4" s="611"/>
      <c r="DB4" s="609">
        <v>7.6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20737384</v>
      </c>
      <c r="BO5" s="431"/>
      <c r="BP5" s="431"/>
      <c r="BQ5" s="431"/>
      <c r="BR5" s="431"/>
      <c r="BS5" s="431"/>
      <c r="BT5" s="431"/>
      <c r="BU5" s="432"/>
      <c r="BV5" s="430">
        <v>16974646</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99.2</v>
      </c>
      <c r="CU5" s="401"/>
      <c r="CV5" s="401"/>
      <c r="CW5" s="401"/>
      <c r="CX5" s="401"/>
      <c r="CY5" s="401"/>
      <c r="CZ5" s="401"/>
      <c r="DA5" s="402"/>
      <c r="DB5" s="400">
        <v>100.6</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458502</v>
      </c>
      <c r="BO6" s="431"/>
      <c r="BP6" s="431"/>
      <c r="BQ6" s="431"/>
      <c r="BR6" s="431"/>
      <c r="BS6" s="431"/>
      <c r="BT6" s="431"/>
      <c r="BU6" s="432"/>
      <c r="BV6" s="430">
        <v>665336</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103.3</v>
      </c>
      <c r="CU6" s="584"/>
      <c r="CV6" s="584"/>
      <c r="CW6" s="584"/>
      <c r="CX6" s="584"/>
      <c r="CY6" s="584"/>
      <c r="CZ6" s="584"/>
      <c r="DA6" s="585"/>
      <c r="DB6" s="583">
        <v>105.1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224352</v>
      </c>
      <c r="BO7" s="431"/>
      <c r="BP7" s="431"/>
      <c r="BQ7" s="431"/>
      <c r="BR7" s="431"/>
      <c r="BS7" s="431"/>
      <c r="BT7" s="431"/>
      <c r="BU7" s="432"/>
      <c r="BV7" s="430">
        <v>123857</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7409247</v>
      </c>
      <c r="CU7" s="431"/>
      <c r="CV7" s="431"/>
      <c r="CW7" s="431"/>
      <c r="CX7" s="431"/>
      <c r="CY7" s="431"/>
      <c r="CZ7" s="431"/>
      <c r="DA7" s="432"/>
      <c r="DB7" s="430">
        <v>7090456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234150</v>
      </c>
      <c r="BO8" s="431"/>
      <c r="BP8" s="431"/>
      <c r="BQ8" s="431"/>
      <c r="BR8" s="431"/>
      <c r="BS8" s="431"/>
      <c r="BT8" s="431"/>
      <c r="BU8" s="432"/>
      <c r="BV8" s="430">
        <v>541479</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0.53</v>
      </c>
      <c r="CU8" s="544"/>
      <c r="CV8" s="544"/>
      <c r="CW8" s="544"/>
      <c r="CX8" s="544"/>
      <c r="CY8" s="544"/>
      <c r="CZ8" s="544"/>
      <c r="DA8" s="545"/>
      <c r="DB8" s="543">
        <v>0.53</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26538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-307329</v>
      </c>
      <c r="BO9" s="431"/>
      <c r="BP9" s="431"/>
      <c r="BQ9" s="431"/>
      <c r="BR9" s="431"/>
      <c r="BS9" s="431"/>
      <c r="BT9" s="431"/>
      <c r="BU9" s="432"/>
      <c r="BV9" s="430">
        <v>-45341</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7.6</v>
      </c>
      <c r="CU9" s="401"/>
      <c r="CV9" s="401"/>
      <c r="CW9" s="401"/>
      <c r="CX9" s="401"/>
      <c r="CY9" s="401"/>
      <c r="CZ9" s="401"/>
      <c r="DA9" s="402"/>
      <c r="DB9" s="400">
        <v>8.6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28470</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94</v>
      </c>
      <c r="AV10" s="488"/>
      <c r="AW10" s="488"/>
      <c r="AX10" s="488"/>
      <c r="AY10" s="410" t="s">
        <v>119</v>
      </c>
      <c r="AZ10" s="411"/>
      <c r="BA10" s="411"/>
      <c r="BB10" s="411"/>
      <c r="BC10" s="411"/>
      <c r="BD10" s="411"/>
      <c r="BE10" s="411"/>
      <c r="BF10" s="411"/>
      <c r="BG10" s="411"/>
      <c r="BH10" s="411"/>
      <c r="BI10" s="411"/>
      <c r="BJ10" s="411"/>
      <c r="BK10" s="411"/>
      <c r="BL10" s="411"/>
      <c r="BM10" s="412"/>
      <c r="BN10" s="430">
        <v>1233</v>
      </c>
      <c r="BO10" s="431"/>
      <c r="BP10" s="431"/>
      <c r="BQ10" s="431"/>
      <c r="BR10" s="431"/>
      <c r="BS10" s="431"/>
      <c r="BT10" s="431"/>
      <c r="BU10" s="432"/>
      <c r="BV10" s="430">
        <v>1522</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27240</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124</v>
      </c>
      <c r="AV12" s="488"/>
      <c r="AW12" s="488"/>
      <c r="AX12" s="488"/>
      <c r="AY12" s="410" t="s">
        <v>134</v>
      </c>
      <c r="AZ12" s="411"/>
      <c r="BA12" s="411"/>
      <c r="BB12" s="411"/>
      <c r="BC12" s="411"/>
      <c r="BD12" s="411"/>
      <c r="BE12" s="411"/>
      <c r="BF12" s="411"/>
      <c r="BG12" s="411"/>
      <c r="BH12" s="411"/>
      <c r="BI12" s="411"/>
      <c r="BJ12" s="411"/>
      <c r="BK12" s="411"/>
      <c r="BL12" s="411"/>
      <c r="BM12" s="412"/>
      <c r="BN12" s="430">
        <v>600000</v>
      </c>
      <c r="BO12" s="431"/>
      <c r="BP12" s="431"/>
      <c r="BQ12" s="431"/>
      <c r="BR12" s="431"/>
      <c r="BS12" s="431"/>
      <c r="BT12" s="431"/>
      <c r="BU12" s="432"/>
      <c r="BV12" s="430">
        <v>400000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27084</v>
      </c>
      <c r="S13" s="534"/>
      <c r="T13" s="534"/>
      <c r="U13" s="534"/>
      <c r="V13" s="535"/>
      <c r="W13" s="521" t="s">
        <v>138</v>
      </c>
      <c r="X13" s="443"/>
      <c r="Y13" s="443"/>
      <c r="Z13" s="443"/>
      <c r="AA13" s="443"/>
      <c r="AB13" s="444"/>
      <c r="AC13" s="406">
        <v>1978</v>
      </c>
      <c r="AD13" s="407"/>
      <c r="AE13" s="407"/>
      <c r="AF13" s="407"/>
      <c r="AG13" s="408"/>
      <c r="AH13" s="406">
        <v>2224</v>
      </c>
      <c r="AI13" s="407"/>
      <c r="AJ13" s="407"/>
      <c r="AK13" s="407"/>
      <c r="AL13" s="409"/>
      <c r="AM13" s="499" t="s">
        <v>139</v>
      </c>
      <c r="AN13" s="404"/>
      <c r="AO13" s="404"/>
      <c r="AP13" s="404"/>
      <c r="AQ13" s="404"/>
      <c r="AR13" s="404"/>
      <c r="AS13" s="404"/>
      <c r="AT13" s="405"/>
      <c r="AU13" s="487" t="s">
        <v>94</v>
      </c>
      <c r="AV13" s="488"/>
      <c r="AW13" s="488"/>
      <c r="AX13" s="488"/>
      <c r="AY13" s="410" t="s">
        <v>140</v>
      </c>
      <c r="AZ13" s="411"/>
      <c r="BA13" s="411"/>
      <c r="BB13" s="411"/>
      <c r="BC13" s="411"/>
      <c r="BD13" s="411"/>
      <c r="BE13" s="411"/>
      <c r="BF13" s="411"/>
      <c r="BG13" s="411"/>
      <c r="BH13" s="411"/>
      <c r="BI13" s="411"/>
      <c r="BJ13" s="411"/>
      <c r="BK13" s="411"/>
      <c r="BL13" s="411"/>
      <c r="BM13" s="412"/>
      <c r="BN13" s="430">
        <v>-906096</v>
      </c>
      <c r="BO13" s="431"/>
      <c r="BP13" s="431"/>
      <c r="BQ13" s="431"/>
      <c r="BR13" s="431"/>
      <c r="BS13" s="431"/>
      <c r="BT13" s="431"/>
      <c r="BU13" s="432"/>
      <c r="BV13" s="430">
        <v>-443819</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7.9</v>
      </c>
      <c r="CU13" s="401"/>
      <c r="CV13" s="401"/>
      <c r="CW13" s="401"/>
      <c r="CX13" s="401"/>
      <c r="CY13" s="401"/>
      <c r="CZ13" s="401"/>
      <c r="DA13" s="402"/>
      <c r="DB13" s="400">
        <v>9.1999999999999993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27736</v>
      </c>
      <c r="S14" s="534"/>
      <c r="T14" s="534"/>
      <c r="U14" s="534"/>
      <c r="V14" s="535"/>
      <c r="W14" s="536"/>
      <c r="X14" s="446"/>
      <c r="Y14" s="446"/>
      <c r="Z14" s="446"/>
      <c r="AA14" s="446"/>
      <c r="AB14" s="447"/>
      <c r="AC14" s="526">
        <v>15.2</v>
      </c>
      <c r="AD14" s="527"/>
      <c r="AE14" s="527"/>
      <c r="AF14" s="527"/>
      <c r="AG14" s="528"/>
      <c r="AH14" s="526">
        <v>16.100000000000001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128</v>
      </c>
      <c r="CU14" s="538"/>
      <c r="CV14" s="538"/>
      <c r="CW14" s="538"/>
      <c r="CX14" s="538"/>
      <c r="CY14" s="538"/>
      <c r="CZ14" s="538"/>
      <c r="DA14" s="539"/>
      <c r="DB14" s="537" t="s">
        <v>127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27563</v>
      </c>
      <c r="S15" s="534"/>
      <c r="T15" s="534"/>
      <c r="U15" s="534"/>
      <c r="V15" s="535"/>
      <c r="W15" s="521" t="s">
        <v>145</v>
      </c>
      <c r="X15" s="443"/>
      <c r="Y15" s="443"/>
      <c r="Z15" s="443"/>
      <c r="AA15" s="443"/>
      <c r="AB15" s="444"/>
      <c r="AC15" s="406">
        <v>3719</v>
      </c>
      <c r="AD15" s="407"/>
      <c r="AE15" s="407"/>
      <c r="AF15" s="407"/>
      <c r="AG15" s="408"/>
      <c r="AH15" s="406">
        <v>4075</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3374202</v>
      </c>
      <c r="BO15" s="426"/>
      <c r="BP15" s="426"/>
      <c r="BQ15" s="426"/>
      <c r="BR15" s="426"/>
      <c r="BS15" s="426"/>
      <c r="BT15" s="426"/>
      <c r="BU15" s="427"/>
      <c r="BV15" s="425">
        <v>3147274</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28.6</v>
      </c>
      <c r="AD16" s="527"/>
      <c r="AE16" s="527"/>
      <c r="AF16" s="527"/>
      <c r="AG16" s="528"/>
      <c r="AH16" s="526">
        <v>29.4</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6207938</v>
      </c>
      <c r="BO16" s="431"/>
      <c r="BP16" s="431"/>
      <c r="BQ16" s="431"/>
      <c r="BR16" s="431"/>
      <c r="BS16" s="431"/>
      <c r="BT16" s="431"/>
      <c r="BU16" s="432"/>
      <c r="BV16" s="430">
        <v>5939939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7323</v>
      </c>
      <c r="AD17" s="407"/>
      <c r="AE17" s="407"/>
      <c r="AF17" s="407"/>
      <c r="AG17" s="408"/>
      <c r="AH17" s="406">
        <v>7555</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4277051</v>
      </c>
      <c r="BO17" s="431"/>
      <c r="BP17" s="431"/>
      <c r="BQ17" s="431"/>
      <c r="BR17" s="431"/>
      <c r="BS17" s="431"/>
      <c r="BT17" s="431"/>
      <c r="BU17" s="432"/>
      <c r="BV17" s="430">
        <v>4017500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36.83</v>
      </c>
      <c r="M18" s="495"/>
      <c r="N18" s="495"/>
      <c r="O18" s="495"/>
      <c r="P18" s="495"/>
      <c r="Q18" s="495"/>
      <c r="R18" s="496"/>
      <c r="S18" s="496"/>
      <c r="T18" s="496"/>
      <c r="U18" s="496"/>
      <c r="V18" s="497"/>
      <c r="W18" s="511"/>
      <c r="X18" s="512"/>
      <c r="Y18" s="512"/>
      <c r="Z18" s="512"/>
      <c r="AA18" s="512"/>
      <c r="AB18" s="522"/>
      <c r="AC18" s="394">
        <v>56.2</v>
      </c>
      <c r="AD18" s="395"/>
      <c r="AE18" s="395"/>
      <c r="AF18" s="395"/>
      <c r="AG18" s="498"/>
      <c r="AH18" s="394">
        <v>54.5</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7455273</v>
      </c>
      <c r="BO18" s="431"/>
      <c r="BP18" s="431"/>
      <c r="BQ18" s="431"/>
      <c r="BR18" s="431"/>
      <c r="BS18" s="431"/>
      <c r="BT18" s="431"/>
      <c r="BU18" s="432"/>
      <c r="BV18" s="430">
        <v>7463961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721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14487973</v>
      </c>
      <c r="BO19" s="431"/>
      <c r="BP19" s="431"/>
      <c r="BQ19" s="431"/>
      <c r="BR19" s="431"/>
      <c r="BS19" s="431"/>
      <c r="BT19" s="431"/>
      <c r="BU19" s="432"/>
      <c r="BV19" s="430">
        <v>13370504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10270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9933505</v>
      </c>
      <c r="BO23" s="431"/>
      <c r="BP23" s="431"/>
      <c r="BQ23" s="431"/>
      <c r="BR23" s="431"/>
      <c r="BS23" s="431"/>
      <c r="BT23" s="431"/>
      <c r="BU23" s="432"/>
      <c r="BV23" s="430">
        <v>10135752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8100</v>
      </c>
      <c r="R24" s="407"/>
      <c r="S24" s="407"/>
      <c r="T24" s="407"/>
      <c r="U24" s="407"/>
      <c r="V24" s="408"/>
      <c r="W24" s="472"/>
      <c r="X24" s="463"/>
      <c r="Y24" s="464"/>
      <c r="Z24" s="403" t="s">
        <v>169</v>
      </c>
      <c r="AA24" s="404"/>
      <c r="AB24" s="404"/>
      <c r="AC24" s="404"/>
      <c r="AD24" s="404"/>
      <c r="AE24" s="404"/>
      <c r="AF24" s="404"/>
      <c r="AG24" s="405"/>
      <c r="AH24" s="406">
        <v>274</v>
      </c>
      <c r="AI24" s="407"/>
      <c r="AJ24" s="407"/>
      <c r="AK24" s="407"/>
      <c r="AL24" s="408"/>
      <c r="AM24" s="406">
        <v>852414</v>
      </c>
      <c r="AN24" s="407"/>
      <c r="AO24" s="407"/>
      <c r="AP24" s="407"/>
      <c r="AQ24" s="407"/>
      <c r="AR24" s="408"/>
      <c r="AS24" s="406">
        <v>3111</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9674770</v>
      </c>
      <c r="BO24" s="431"/>
      <c r="BP24" s="431"/>
      <c r="BQ24" s="431"/>
      <c r="BR24" s="431"/>
      <c r="BS24" s="431"/>
      <c r="BT24" s="431"/>
      <c r="BU24" s="432"/>
      <c r="BV24" s="430">
        <v>9837747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6800</v>
      </c>
      <c r="R25" s="407"/>
      <c r="S25" s="407"/>
      <c r="T25" s="407"/>
      <c r="U25" s="407"/>
      <c r="V25" s="408"/>
      <c r="W25" s="472"/>
      <c r="X25" s="463"/>
      <c r="Y25" s="464"/>
      <c r="Z25" s="403" t="s">
        <v>172</v>
      </c>
      <c r="AA25" s="404"/>
      <c r="AB25" s="404"/>
      <c r="AC25" s="404"/>
      <c r="AD25" s="404"/>
      <c r="AE25" s="404"/>
      <c r="AF25" s="404"/>
      <c r="AG25" s="405"/>
      <c r="AH25" s="406">
        <v>47</v>
      </c>
      <c r="AI25" s="407"/>
      <c r="AJ25" s="407"/>
      <c r="AK25" s="407"/>
      <c r="AL25" s="408"/>
      <c r="AM25" s="406">
        <v>154113</v>
      </c>
      <c r="AN25" s="407"/>
      <c r="AO25" s="407"/>
      <c r="AP25" s="407"/>
      <c r="AQ25" s="407"/>
      <c r="AR25" s="408"/>
      <c r="AS25" s="406">
        <v>3279</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1769664</v>
      </c>
      <c r="BO25" s="426"/>
      <c r="BP25" s="426"/>
      <c r="BQ25" s="426"/>
      <c r="BR25" s="426"/>
      <c r="BS25" s="426"/>
      <c r="BT25" s="426"/>
      <c r="BU25" s="427"/>
      <c r="BV25" s="425">
        <v>2120916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5900</v>
      </c>
      <c r="R26" s="407"/>
      <c r="S26" s="407"/>
      <c r="T26" s="407"/>
      <c r="U26" s="407"/>
      <c r="V26" s="408"/>
      <c r="W26" s="472"/>
      <c r="X26" s="463"/>
      <c r="Y26" s="464"/>
      <c r="Z26" s="403" t="s">
        <v>175</v>
      </c>
      <c r="AA26" s="485"/>
      <c r="AB26" s="485"/>
      <c r="AC26" s="485"/>
      <c r="AD26" s="485"/>
      <c r="AE26" s="485"/>
      <c r="AF26" s="485"/>
      <c r="AG26" s="486"/>
      <c r="AH26" s="406">
        <v>4</v>
      </c>
      <c r="AI26" s="407"/>
      <c r="AJ26" s="407"/>
      <c r="AK26" s="407"/>
      <c r="AL26" s="408"/>
      <c r="AM26" s="406">
        <v>11768</v>
      </c>
      <c r="AN26" s="407"/>
      <c r="AO26" s="407"/>
      <c r="AP26" s="407"/>
      <c r="AQ26" s="407"/>
      <c r="AR26" s="408"/>
      <c r="AS26" s="406">
        <v>2942</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136</v>
      </c>
      <c r="BO26" s="431"/>
      <c r="BP26" s="431"/>
      <c r="BQ26" s="431"/>
      <c r="BR26" s="431"/>
      <c r="BS26" s="431"/>
      <c r="BT26" s="431"/>
      <c r="BU26" s="432"/>
      <c r="BV26" s="430" t="s">
        <v>128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177</v>
      </c>
      <c r="F27" s="404"/>
      <c r="G27" s="404"/>
      <c r="H27" s="404"/>
      <c r="I27" s="404"/>
      <c r="J27" s="404"/>
      <c r="K27" s="405"/>
      <c r="L27" s="406">
        <v>1</v>
      </c>
      <c r="M27" s="407"/>
      <c r="N27" s="407"/>
      <c r="O27" s="407"/>
      <c r="P27" s="408"/>
      <c r="Q27" s="406">
        <v>5000</v>
      </c>
      <c r="R27" s="407"/>
      <c r="S27" s="407"/>
      <c r="T27" s="407"/>
      <c r="U27" s="407"/>
      <c r="V27" s="408"/>
      <c r="W27" s="472"/>
      <c r="X27" s="463"/>
      <c r="Y27" s="464"/>
      <c r="Z27" s="403" t="s">
        <v>178</v>
      </c>
      <c r="AA27" s="404"/>
      <c r="AB27" s="404"/>
      <c r="AC27" s="404"/>
      <c r="AD27" s="404"/>
      <c r="AE27" s="404"/>
      <c r="AF27" s="404"/>
      <c r="AG27" s="405"/>
      <c r="AH27" s="406">
        <v>3</v>
      </c>
      <c r="AI27" s="407"/>
      <c r="AJ27" s="407"/>
      <c r="AK27" s="407"/>
      <c r="AL27" s="408"/>
      <c r="AM27" s="406">
        <v>11226</v>
      </c>
      <c r="AN27" s="407"/>
      <c r="AO27" s="407"/>
      <c r="AP27" s="407"/>
      <c r="AQ27" s="407"/>
      <c r="AR27" s="408"/>
      <c r="AS27" s="406">
        <v>3742</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t="s">
        <v>136</v>
      </c>
      <c r="BO27" s="434"/>
      <c r="BP27" s="434"/>
      <c r="BQ27" s="434"/>
      <c r="BR27" s="434"/>
      <c r="BS27" s="434"/>
      <c r="BT27" s="434"/>
      <c r="BU27" s="435"/>
      <c r="BV27" s="433" t="s">
        <v>128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180</v>
      </c>
      <c r="F28" s="404"/>
      <c r="G28" s="404"/>
      <c r="H28" s="404"/>
      <c r="I28" s="404"/>
      <c r="J28" s="404"/>
      <c r="K28" s="405"/>
      <c r="L28" s="406">
        <v>1</v>
      </c>
      <c r="M28" s="407"/>
      <c r="N28" s="407"/>
      <c r="O28" s="407"/>
      <c r="P28" s="408"/>
      <c r="Q28" s="406">
        <v>4500</v>
      </c>
      <c r="R28" s="407"/>
      <c r="S28" s="407"/>
      <c r="T28" s="407"/>
      <c r="U28" s="407"/>
      <c r="V28" s="408"/>
      <c r="W28" s="472"/>
      <c r="X28" s="463"/>
      <c r="Y28" s="464"/>
      <c r="Z28" s="403" t="s">
        <v>181</v>
      </c>
      <c r="AA28" s="404"/>
      <c r="AB28" s="404"/>
      <c r="AC28" s="404"/>
      <c r="AD28" s="404"/>
      <c r="AE28" s="404"/>
      <c r="AF28" s="404"/>
      <c r="AG28" s="405"/>
      <c r="AH28" s="406" t="s">
        <v>136</v>
      </c>
      <c r="AI28" s="407"/>
      <c r="AJ28" s="407"/>
      <c r="AK28" s="407"/>
      <c r="AL28" s="408"/>
      <c r="AM28" s="406" t="s">
        <v>136</v>
      </c>
      <c r="AN28" s="407"/>
      <c r="AO28" s="407"/>
      <c r="AP28" s="407"/>
      <c r="AQ28" s="407"/>
      <c r="AR28" s="408"/>
      <c r="AS28" s="406" t="s">
        <v>136</v>
      </c>
      <c r="AT28" s="407"/>
      <c r="AU28" s="407"/>
      <c r="AV28" s="407"/>
      <c r="AW28" s="407"/>
      <c r="AX28" s="409"/>
      <c r="AY28" s="413" t="s">
        <v>182</v>
      </c>
      <c r="AZ28" s="414"/>
      <c r="BA28" s="414"/>
      <c r="BB28" s="415"/>
      <c r="BC28" s="422" t="s">
        <v>48</v>
      </c>
      <c r="BD28" s="423"/>
      <c r="BE28" s="423"/>
      <c r="BF28" s="423"/>
      <c r="BG28" s="423"/>
      <c r="BH28" s="423"/>
      <c r="BI28" s="423"/>
      <c r="BJ28" s="423"/>
      <c r="BK28" s="423"/>
      <c r="BL28" s="423"/>
      <c r="BM28" s="424"/>
      <c r="BN28" s="425">
        <v>2249655</v>
      </c>
      <c r="BO28" s="426"/>
      <c r="BP28" s="426"/>
      <c r="BQ28" s="426"/>
      <c r="BR28" s="426"/>
      <c r="BS28" s="426"/>
      <c r="BT28" s="426"/>
      <c r="BU28" s="427"/>
      <c r="BV28" s="425">
        <v>2577422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183</v>
      </c>
      <c r="F29" s="404"/>
      <c r="G29" s="404"/>
      <c r="H29" s="404"/>
      <c r="I29" s="404"/>
      <c r="J29" s="404"/>
      <c r="K29" s="405"/>
      <c r="L29" s="406">
        <v>13</v>
      </c>
      <c r="M29" s="407"/>
      <c r="N29" s="407"/>
      <c r="O29" s="407"/>
      <c r="P29" s="408"/>
      <c r="Q29" s="406">
        <v>4200</v>
      </c>
      <c r="R29" s="407"/>
      <c r="S29" s="407"/>
      <c r="T29" s="407"/>
      <c r="U29" s="407"/>
      <c r="V29" s="408"/>
      <c r="W29" s="473"/>
      <c r="X29" s="474"/>
      <c r="Y29" s="475"/>
      <c r="Z29" s="403" t="s">
        <v>184</v>
      </c>
      <c r="AA29" s="404"/>
      <c r="AB29" s="404"/>
      <c r="AC29" s="404"/>
      <c r="AD29" s="404"/>
      <c r="AE29" s="404"/>
      <c r="AF29" s="404"/>
      <c r="AG29" s="405"/>
      <c r="AH29" s="406">
        <v>277</v>
      </c>
      <c r="AI29" s="407"/>
      <c r="AJ29" s="407"/>
      <c r="AK29" s="407"/>
      <c r="AL29" s="408"/>
      <c r="AM29" s="406">
        <v>863640</v>
      </c>
      <c r="AN29" s="407"/>
      <c r="AO29" s="407"/>
      <c r="AP29" s="407"/>
      <c r="AQ29" s="407"/>
      <c r="AR29" s="408"/>
      <c r="AS29" s="406">
        <v>3118</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1326603</v>
      </c>
      <c r="BO29" s="431"/>
      <c r="BP29" s="431"/>
      <c r="BQ29" s="431"/>
      <c r="BR29" s="431"/>
      <c r="BS29" s="431"/>
      <c r="BT29" s="431"/>
      <c r="BU29" s="432"/>
      <c r="BV29" s="430">
        <v>1124860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95.7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4168163</v>
      </c>
      <c r="BO30" s="434"/>
      <c r="BP30" s="434"/>
      <c r="BQ30" s="434"/>
      <c r="BR30" s="434"/>
      <c r="BS30" s="434"/>
      <c r="BT30" s="434"/>
      <c r="BU30" s="435"/>
      <c r="BV30" s="433">
        <v>2811783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193</v>
      </c>
      <c r="V33" s="393"/>
      <c r="W33" s="392" t="s">
        <v>195</v>
      </c>
      <c r="X33" s="392"/>
      <c r="Y33" s="392"/>
      <c r="Z33" s="392"/>
      <c r="AA33" s="392"/>
      <c r="AB33" s="392"/>
      <c r="AC33" s="392"/>
      <c r="AD33" s="392"/>
      <c r="AE33" s="392"/>
      <c r="AF33" s="392"/>
      <c r="AG33" s="392"/>
      <c r="AH33" s="392"/>
      <c r="AI33" s="392"/>
      <c r="AJ33" s="392"/>
      <c r="AK33" s="392"/>
      <c r="AL33" s="216"/>
      <c r="AM33" s="393" t="s">
        <v>193</v>
      </c>
      <c r="AN33" s="393"/>
      <c r="AO33" s="392" t="s">
        <v>194</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193</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上水道事業会計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IF('各会計、関係団体の財政状況及び健全化判断比率'!B33="","",'各会計、関係団体の財政状況及び健全化判断比率'!B33)</f>
        <v>漁業集落排水事業特別会計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有田周辺広域圏事務組合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病院事業会計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有田周辺広域圏事務組合（公営企業会計）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有田聖苑事務組合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和歌山県後期高齢者医療広域連合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和歌山県後期高齢者医療広域連合（特別会計）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和歌山県市町村総合事務組合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和歌山地方税回収機構</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KaglfYMaDjxn57iivQsA4DdHtMTwKf7sCIBQycsH70KzkvORtGNIsNXxZbGiRQT8pQ0zbMEV3zhA4vXLku177Q==" saltValue="JEn0x0SvHJZzcxQMkV835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2" t="s">
        <v>562</v>
      </c>
      <c r="D34" s="1212"/>
      <c r="E34" s="1213"/>
      <c r="F34" s="32">
        <v>4.0999999999999996</v>
      </c>
      <c r="G34" s="33">
        <v>4.8499999999999996</v>
      </c>
      <c r="H34" s="33">
        <v>5.39</v>
      </c>
      <c r="I34" s="33">
        <v>5.74</v>
      </c>
      <c r="J34" s="34">
        <v>6.25</v>
      </c>
      <c r="K34" s="22"/>
      <c r="L34" s="22"/>
      <c r="M34" s="22"/>
      <c r="N34" s="22"/>
      <c r="O34" s="22"/>
      <c r="P34" s="22"/>
    </row>
    <row r="35" spans="1:16" ht="39" customHeight="1" x14ac:dyDescent="0.15">
      <c r="A35" s="22"/>
      <c r="B35" s="35"/>
      <c r="C35" s="1206" t="s">
        <v>563</v>
      </c>
      <c r="D35" s="1207"/>
      <c r="E35" s="1208"/>
      <c r="F35" s="36">
        <v>13.4</v>
      </c>
      <c r="G35" s="37">
        <v>8.92</v>
      </c>
      <c r="H35" s="37">
        <v>8.1</v>
      </c>
      <c r="I35" s="37">
        <v>7.63</v>
      </c>
      <c r="J35" s="38">
        <v>3.16</v>
      </c>
      <c r="K35" s="22"/>
      <c r="L35" s="22"/>
      <c r="M35" s="22"/>
      <c r="N35" s="22"/>
      <c r="O35" s="22"/>
      <c r="P35" s="22"/>
    </row>
    <row r="36" spans="1:16" ht="39" customHeight="1" x14ac:dyDescent="0.15">
      <c r="A36" s="22"/>
      <c r="B36" s="35"/>
      <c r="C36" s="1206" t="s">
        <v>564</v>
      </c>
      <c r="D36" s="1207"/>
      <c r="E36" s="1208"/>
      <c r="F36" s="36">
        <v>4.2</v>
      </c>
      <c r="G36" s="37">
        <v>3.43</v>
      </c>
      <c r="H36" s="37">
        <v>4.63</v>
      </c>
      <c r="I36" s="37">
        <v>2.75</v>
      </c>
      <c r="J36" s="38">
        <v>2.5</v>
      </c>
      <c r="K36" s="22"/>
      <c r="L36" s="22"/>
      <c r="M36" s="22"/>
      <c r="N36" s="22"/>
      <c r="O36" s="22"/>
      <c r="P36" s="22"/>
    </row>
    <row r="37" spans="1:16" ht="39" customHeight="1" x14ac:dyDescent="0.15">
      <c r="A37" s="22"/>
      <c r="B37" s="35"/>
      <c r="C37" s="1206" t="s">
        <v>565</v>
      </c>
      <c r="D37" s="1207"/>
      <c r="E37" s="1208"/>
      <c r="F37" s="36">
        <v>1.33</v>
      </c>
      <c r="G37" s="37">
        <v>0.88</v>
      </c>
      <c r="H37" s="37">
        <v>1.89</v>
      </c>
      <c r="I37" s="37">
        <v>2.56</v>
      </c>
      <c r="J37" s="38">
        <v>2.3199999999999998</v>
      </c>
      <c r="K37" s="22"/>
      <c r="L37" s="22"/>
      <c r="M37" s="22"/>
      <c r="N37" s="22"/>
      <c r="O37" s="22"/>
      <c r="P37" s="22"/>
    </row>
    <row r="38" spans="1:16" ht="39" customHeight="1" x14ac:dyDescent="0.15">
      <c r="A38" s="22"/>
      <c r="B38" s="35"/>
      <c r="C38" s="1206" t="s">
        <v>566</v>
      </c>
      <c r="D38" s="1207"/>
      <c r="E38" s="1208"/>
      <c r="F38" s="36" t="s">
        <v>567</v>
      </c>
      <c r="G38" s="37" t="s">
        <v>568</v>
      </c>
      <c r="H38" s="37" t="s">
        <v>569</v>
      </c>
      <c r="I38" s="37" t="s">
        <v>570</v>
      </c>
      <c r="J38" s="38">
        <v>2.1800000000000002</v>
      </c>
      <c r="K38" s="22"/>
      <c r="L38" s="22"/>
      <c r="M38" s="22"/>
      <c r="N38" s="22"/>
      <c r="O38" s="22"/>
      <c r="P38" s="22"/>
    </row>
    <row r="39" spans="1:16" ht="39" customHeight="1" x14ac:dyDescent="0.15">
      <c r="A39" s="22"/>
      <c r="B39" s="35"/>
      <c r="C39" s="1206" t="s">
        <v>571</v>
      </c>
      <c r="D39" s="1207"/>
      <c r="E39" s="1208"/>
      <c r="F39" s="36">
        <v>0.11</v>
      </c>
      <c r="G39" s="37">
        <v>0.13</v>
      </c>
      <c r="H39" s="37">
        <v>0.15</v>
      </c>
      <c r="I39" s="37">
        <v>0.15</v>
      </c>
      <c r="J39" s="38">
        <v>0.14000000000000001</v>
      </c>
      <c r="K39" s="22"/>
      <c r="L39" s="22"/>
      <c r="M39" s="22"/>
      <c r="N39" s="22"/>
      <c r="O39" s="22"/>
      <c r="P39" s="22"/>
    </row>
    <row r="40" spans="1:16" ht="39" customHeight="1" x14ac:dyDescent="0.15">
      <c r="A40" s="22"/>
      <c r="B40" s="35"/>
      <c r="C40" s="1206" t="s">
        <v>572</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573</v>
      </c>
      <c r="D42" s="1207"/>
      <c r="E42" s="1208"/>
      <c r="F42" s="36" t="s">
        <v>511</v>
      </c>
      <c r="G42" s="37" t="s">
        <v>511</v>
      </c>
      <c r="H42" s="37" t="s">
        <v>511</v>
      </c>
      <c r="I42" s="37" t="s">
        <v>511</v>
      </c>
      <c r="J42" s="38" t="s">
        <v>511</v>
      </c>
      <c r="K42" s="22"/>
      <c r="L42" s="22"/>
      <c r="M42" s="22"/>
      <c r="N42" s="22"/>
      <c r="O42" s="22"/>
      <c r="P42" s="22"/>
    </row>
    <row r="43" spans="1:16" ht="39" customHeight="1" thickBot="1" x14ac:dyDescent="0.2">
      <c r="A43" s="22"/>
      <c r="B43" s="40"/>
      <c r="C43" s="1209" t="s">
        <v>574</v>
      </c>
      <c r="D43" s="1210"/>
      <c r="E43" s="1211"/>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XGnwO/5w7ZiZfu4IYol698ouKj4PRdlopRSJGMmZCOA93OJ/vA7f5n+Y2GP5jPs/NY9R+qH8h13M/MlLlRtLw==" saltValue="AYO9cc5RjVMrSpSLVTz2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1495</v>
      </c>
      <c r="L45" s="60">
        <v>1381</v>
      </c>
      <c r="M45" s="60">
        <v>1233</v>
      </c>
      <c r="N45" s="60">
        <v>1154</v>
      </c>
      <c r="O45" s="61">
        <v>1104</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511</v>
      </c>
      <c r="L46" s="64" t="s">
        <v>511</v>
      </c>
      <c r="M46" s="64" t="s">
        <v>511</v>
      </c>
      <c r="N46" s="64" t="s">
        <v>511</v>
      </c>
      <c r="O46" s="65" t="s">
        <v>511</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511</v>
      </c>
      <c r="L47" s="64" t="s">
        <v>511</v>
      </c>
      <c r="M47" s="64" t="s">
        <v>511</v>
      </c>
      <c r="N47" s="64" t="s">
        <v>511</v>
      </c>
      <c r="O47" s="65" t="s">
        <v>511</v>
      </c>
      <c r="P47" s="48"/>
      <c r="Q47" s="48"/>
      <c r="R47" s="48"/>
      <c r="S47" s="48"/>
      <c r="T47" s="48"/>
      <c r="U47" s="48"/>
    </row>
    <row r="48" spans="1:21" ht="30.75" customHeight="1" x14ac:dyDescent="0.15">
      <c r="A48" s="48"/>
      <c r="B48" s="1234"/>
      <c r="C48" s="1235"/>
      <c r="D48" s="62"/>
      <c r="E48" s="1216" t="s">
        <v>15</v>
      </c>
      <c r="F48" s="1216"/>
      <c r="G48" s="1216"/>
      <c r="H48" s="1216"/>
      <c r="I48" s="1216"/>
      <c r="J48" s="1217"/>
      <c r="K48" s="63">
        <v>232</v>
      </c>
      <c r="L48" s="64">
        <v>223</v>
      </c>
      <c r="M48" s="64">
        <v>222</v>
      </c>
      <c r="N48" s="64">
        <v>181</v>
      </c>
      <c r="O48" s="65">
        <v>188</v>
      </c>
      <c r="P48" s="48"/>
      <c r="Q48" s="48"/>
      <c r="R48" s="48"/>
      <c r="S48" s="48"/>
      <c r="T48" s="48"/>
      <c r="U48" s="48"/>
    </row>
    <row r="49" spans="1:21" ht="30.75" customHeight="1" x14ac:dyDescent="0.15">
      <c r="A49" s="48"/>
      <c r="B49" s="1234"/>
      <c r="C49" s="1235"/>
      <c r="D49" s="62"/>
      <c r="E49" s="1216" t="s">
        <v>16</v>
      </c>
      <c r="F49" s="1216"/>
      <c r="G49" s="1216"/>
      <c r="H49" s="1216"/>
      <c r="I49" s="1216"/>
      <c r="J49" s="1217"/>
      <c r="K49" s="63">
        <v>1</v>
      </c>
      <c r="L49" s="64">
        <v>1</v>
      </c>
      <c r="M49" s="64">
        <v>1</v>
      </c>
      <c r="N49" s="64">
        <v>1</v>
      </c>
      <c r="O49" s="65">
        <v>1</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511</v>
      </c>
      <c r="L50" s="64" t="s">
        <v>511</v>
      </c>
      <c r="M50" s="64" t="s">
        <v>511</v>
      </c>
      <c r="N50" s="64" t="s">
        <v>511</v>
      </c>
      <c r="O50" s="65" t="s">
        <v>511</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511</v>
      </c>
      <c r="L51" s="64" t="s">
        <v>511</v>
      </c>
      <c r="M51" s="64" t="s">
        <v>511</v>
      </c>
      <c r="N51" s="64" t="s">
        <v>511</v>
      </c>
      <c r="O51" s="65" t="s">
        <v>511</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1008</v>
      </c>
      <c r="L52" s="64">
        <v>915</v>
      </c>
      <c r="M52" s="64">
        <v>873</v>
      </c>
      <c r="N52" s="64">
        <v>856</v>
      </c>
      <c r="O52" s="65">
        <v>827</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720</v>
      </c>
      <c r="L53" s="69">
        <v>690</v>
      </c>
      <c r="M53" s="69">
        <v>583</v>
      </c>
      <c r="N53" s="69">
        <v>480</v>
      </c>
      <c r="O53" s="70">
        <v>466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IMFSXV6MS3Gtq1A6aGo6lItdYiqq9KPf4mG1d/Rp/8ggxnchls9ypYd2vePH5Ct4T9hkzV1iFyhrsYvymMg2g==" saltValue="w0Zmb5VlXnIwVJ1ewtYB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52" t="s">
        <v>30</v>
      </c>
      <c r="C41" s="1253"/>
      <c r="D41" s="102"/>
      <c r="E41" s="1254" t="s">
        <v>31</v>
      </c>
      <c r="F41" s="1254"/>
      <c r="G41" s="1254"/>
      <c r="H41" s="1255"/>
      <c r="I41" s="103">
        <v>10299</v>
      </c>
      <c r="J41" s="104">
        <v>10525</v>
      </c>
      <c r="K41" s="104">
        <v>9904</v>
      </c>
      <c r="L41" s="104">
        <v>10136</v>
      </c>
      <c r="M41" s="105">
        <v>9934</v>
      </c>
    </row>
    <row r="42" spans="2:13" ht="27.75" customHeight="1" x14ac:dyDescent="0.15">
      <c r="B42" s="1242"/>
      <c r="C42" s="1243"/>
      <c r="D42" s="106"/>
      <c r="E42" s="1246" t="s">
        <v>32</v>
      </c>
      <c r="F42" s="1246"/>
      <c r="G42" s="1246"/>
      <c r="H42" s="1247"/>
      <c r="I42" s="107" t="s">
        <v>511</v>
      </c>
      <c r="J42" s="108" t="s">
        <v>511</v>
      </c>
      <c r="K42" s="108" t="s">
        <v>511</v>
      </c>
      <c r="L42" s="108" t="s">
        <v>511</v>
      </c>
      <c r="M42" s="109" t="s">
        <v>511</v>
      </c>
    </row>
    <row r="43" spans="2:13" ht="27.75" customHeight="1" x14ac:dyDescent="0.15">
      <c r="B43" s="1242"/>
      <c r="C43" s="1243"/>
      <c r="D43" s="106"/>
      <c r="E43" s="1246" t="s">
        <v>33</v>
      </c>
      <c r="F43" s="1246"/>
      <c r="G43" s="1246"/>
      <c r="H43" s="1247"/>
      <c r="I43" s="107">
        <v>1397</v>
      </c>
      <c r="J43" s="108">
        <v>1160</v>
      </c>
      <c r="K43" s="108">
        <v>985</v>
      </c>
      <c r="L43" s="108">
        <v>1004</v>
      </c>
      <c r="M43" s="109">
        <v>848</v>
      </c>
    </row>
    <row r="44" spans="2:13" ht="27.75" customHeight="1" x14ac:dyDescent="0.15">
      <c r="B44" s="1242"/>
      <c r="C44" s="1243"/>
      <c r="D44" s="106"/>
      <c r="E44" s="1246" t="s">
        <v>34</v>
      </c>
      <c r="F44" s="1246"/>
      <c r="G44" s="1246"/>
      <c r="H44" s="1247"/>
      <c r="I44" s="107">
        <v>7</v>
      </c>
      <c r="J44" s="108">
        <v>6</v>
      </c>
      <c r="K44" s="108">
        <v>4</v>
      </c>
      <c r="L44" s="108">
        <v>60</v>
      </c>
      <c r="M44" s="109">
        <v>392</v>
      </c>
    </row>
    <row r="45" spans="2:13" ht="27.75" customHeight="1" x14ac:dyDescent="0.15">
      <c r="B45" s="1242"/>
      <c r="C45" s="1243"/>
      <c r="D45" s="106"/>
      <c r="E45" s="1246" t="s">
        <v>35</v>
      </c>
      <c r="F45" s="1246"/>
      <c r="G45" s="1246"/>
      <c r="H45" s="1247"/>
      <c r="I45" s="107">
        <v>1838</v>
      </c>
      <c r="J45" s="108">
        <v>1964</v>
      </c>
      <c r="K45" s="108">
        <v>2301</v>
      </c>
      <c r="L45" s="108">
        <v>2203</v>
      </c>
      <c r="M45" s="109">
        <v>2132</v>
      </c>
    </row>
    <row r="46" spans="2:13" ht="27.75" customHeight="1" x14ac:dyDescent="0.15">
      <c r="B46" s="1242"/>
      <c r="C46" s="1243"/>
      <c r="D46" s="110"/>
      <c r="E46" s="1246" t="s">
        <v>36</v>
      </c>
      <c r="F46" s="1246"/>
      <c r="G46" s="1246"/>
      <c r="H46" s="1247"/>
      <c r="I46" s="107" t="s">
        <v>511</v>
      </c>
      <c r="J46" s="108" t="s">
        <v>511</v>
      </c>
      <c r="K46" s="108" t="s">
        <v>511</v>
      </c>
      <c r="L46" s="108" t="s">
        <v>511</v>
      </c>
      <c r="M46" s="109" t="s">
        <v>511</v>
      </c>
    </row>
    <row r="47" spans="2:13" ht="27.75" customHeight="1" x14ac:dyDescent="0.15">
      <c r="B47" s="1242"/>
      <c r="C47" s="1243"/>
      <c r="D47" s="111"/>
      <c r="E47" s="1256" t="s">
        <v>37</v>
      </c>
      <c r="F47" s="1257"/>
      <c r="G47" s="1257"/>
      <c r="H47" s="1258"/>
      <c r="I47" s="107" t="s">
        <v>511</v>
      </c>
      <c r="J47" s="108" t="s">
        <v>511</v>
      </c>
      <c r="K47" s="108" t="s">
        <v>511</v>
      </c>
      <c r="L47" s="108" t="s">
        <v>511</v>
      </c>
      <c r="M47" s="109" t="s">
        <v>511</v>
      </c>
    </row>
    <row r="48" spans="2:13" ht="27.75" customHeight="1" x14ac:dyDescent="0.15">
      <c r="B48" s="1242"/>
      <c r="C48" s="1243"/>
      <c r="D48" s="106"/>
      <c r="E48" s="1246" t="s">
        <v>38</v>
      </c>
      <c r="F48" s="1246"/>
      <c r="G48" s="1246"/>
      <c r="H48" s="1247"/>
      <c r="I48" s="107" t="s">
        <v>511</v>
      </c>
      <c r="J48" s="108" t="s">
        <v>511</v>
      </c>
      <c r="K48" s="108" t="s">
        <v>511</v>
      </c>
      <c r="L48" s="108" t="s">
        <v>511</v>
      </c>
      <c r="M48" s="109" t="s">
        <v>511</v>
      </c>
    </row>
    <row r="49" spans="2:13" ht="27.75" customHeight="1" x14ac:dyDescent="0.15">
      <c r="B49" s="1244"/>
      <c r="C49" s="1245"/>
      <c r="D49" s="106"/>
      <c r="E49" s="1246" t="s">
        <v>39</v>
      </c>
      <c r="F49" s="1246"/>
      <c r="G49" s="1246"/>
      <c r="H49" s="1247"/>
      <c r="I49" s="107" t="s">
        <v>511</v>
      </c>
      <c r="J49" s="108" t="s">
        <v>511</v>
      </c>
      <c r="K49" s="108" t="s">
        <v>511</v>
      </c>
      <c r="L49" s="108" t="s">
        <v>511</v>
      </c>
      <c r="M49" s="109" t="s">
        <v>511</v>
      </c>
    </row>
    <row r="50" spans="2:13" ht="27.75" customHeight="1" x14ac:dyDescent="0.15">
      <c r="B50" s="1240" t="s">
        <v>40</v>
      </c>
      <c r="C50" s="1241"/>
      <c r="D50" s="112"/>
      <c r="E50" s="1246" t="s">
        <v>41</v>
      </c>
      <c r="F50" s="1246"/>
      <c r="G50" s="1246"/>
      <c r="H50" s="1247"/>
      <c r="I50" s="107">
        <v>4911</v>
      </c>
      <c r="J50" s="108">
        <v>5805</v>
      </c>
      <c r="K50" s="108">
        <v>6220</v>
      </c>
      <c r="L50" s="108">
        <v>7463</v>
      </c>
      <c r="M50" s="109">
        <v>8794</v>
      </c>
    </row>
    <row r="51" spans="2:13" ht="27.75" customHeight="1" x14ac:dyDescent="0.15">
      <c r="B51" s="1242"/>
      <c r="C51" s="1243"/>
      <c r="D51" s="106"/>
      <c r="E51" s="1246" t="s">
        <v>42</v>
      </c>
      <c r="F51" s="1246"/>
      <c r="G51" s="1246"/>
      <c r="H51" s="1247"/>
      <c r="I51" s="107" t="s">
        <v>511</v>
      </c>
      <c r="J51" s="108" t="s">
        <v>511</v>
      </c>
      <c r="K51" s="108" t="s">
        <v>511</v>
      </c>
      <c r="L51" s="108" t="s">
        <v>511</v>
      </c>
      <c r="M51" s="109" t="s">
        <v>511</v>
      </c>
    </row>
    <row r="52" spans="2:13" ht="27.75" customHeight="1" x14ac:dyDescent="0.15">
      <c r="B52" s="1244"/>
      <c r="C52" s="1245"/>
      <c r="D52" s="106"/>
      <c r="E52" s="1246" t="s">
        <v>43</v>
      </c>
      <c r="F52" s="1246"/>
      <c r="G52" s="1246"/>
      <c r="H52" s="1247"/>
      <c r="I52" s="107">
        <v>9214</v>
      </c>
      <c r="J52" s="108">
        <v>8983</v>
      </c>
      <c r="K52" s="108">
        <v>9026</v>
      </c>
      <c r="L52" s="108">
        <v>8756</v>
      </c>
      <c r="M52" s="109">
        <v>8817</v>
      </c>
    </row>
    <row r="53" spans="2:13" ht="27.75" customHeight="1" thickBot="1" x14ac:dyDescent="0.2">
      <c r="B53" s="1248" t="s">
        <v>44</v>
      </c>
      <c r="C53" s="1249"/>
      <c r="D53" s="113"/>
      <c r="E53" s="1250" t="s">
        <v>45</v>
      </c>
      <c r="F53" s="1250"/>
      <c r="G53" s="1250"/>
      <c r="H53" s="1251"/>
      <c r="I53" s="114">
        <v>-585</v>
      </c>
      <c r="J53" s="115">
        <v>-1134</v>
      </c>
      <c r="K53" s="115">
        <v>-2051</v>
      </c>
      <c r="L53" s="115">
        <v>-2817</v>
      </c>
      <c r="M53" s="116">
        <v>-4305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F+apiuKN1NDSXhIqvALrOD94IZ2QosVyc6YREYCXjJORVlX3ActN8l20rU0QDd0o2mjqztMDZNAMKrWWWz0yg==" saltValue="mb7p/hUvPyozYkrWtTLR0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7" t="s">
        <v>48</v>
      </c>
      <c r="D55" s="1267"/>
      <c r="E55" s="1268"/>
      <c r="F55" s="128">
        <v>2682</v>
      </c>
      <c r="G55" s="128">
        <v>2577</v>
      </c>
      <c r="H55" s="129">
        <v>2250</v>
      </c>
    </row>
    <row r="56" spans="2:8" ht="52.5" customHeight="1" x14ac:dyDescent="0.15">
      <c r="B56" s="130"/>
      <c r="C56" s="1269" t="s">
        <v>49</v>
      </c>
      <c r="D56" s="1269"/>
      <c r="E56" s="1270"/>
      <c r="F56" s="131">
        <v>1119</v>
      </c>
      <c r="G56" s="131">
        <v>1125</v>
      </c>
      <c r="H56" s="132">
        <v>1327</v>
      </c>
    </row>
    <row r="57" spans="2:8" ht="53.25" customHeight="1" x14ac:dyDescent="0.15">
      <c r="B57" s="130"/>
      <c r="C57" s="1271" t="s">
        <v>50</v>
      </c>
      <c r="D57" s="1271"/>
      <c r="E57" s="1272"/>
      <c r="F57" s="133">
        <v>1793</v>
      </c>
      <c r="G57" s="133">
        <v>2812</v>
      </c>
      <c r="H57" s="134">
        <v>4168</v>
      </c>
    </row>
    <row r="58" spans="2:8" ht="45.75" customHeight="1" x14ac:dyDescent="0.15">
      <c r="B58" s="135"/>
      <c r="C58" s="1259" t="s">
        <v>581</v>
      </c>
      <c r="D58" s="1260"/>
      <c r="E58" s="1261"/>
      <c r="F58" s="136">
        <v>1130</v>
      </c>
      <c r="G58" s="136">
        <v>2007</v>
      </c>
      <c r="H58" s="137">
        <v>3000</v>
      </c>
    </row>
    <row r="59" spans="2:8" ht="45.75" customHeight="1" x14ac:dyDescent="0.15">
      <c r="B59" s="135"/>
      <c r="C59" s="1259" t="s">
        <v>582</v>
      </c>
      <c r="D59" s="1260"/>
      <c r="E59" s="1261"/>
      <c r="F59" s="136">
        <v>200</v>
      </c>
      <c r="G59" s="136">
        <v>500</v>
      </c>
      <c r="H59" s="137">
        <v>900</v>
      </c>
    </row>
    <row r="60" spans="2:8" ht="45.75" customHeight="1" x14ac:dyDescent="0.15">
      <c r="B60" s="135"/>
      <c r="C60" s="1259" t="s">
        <v>583</v>
      </c>
      <c r="D60" s="1260"/>
      <c r="E60" s="1261"/>
      <c r="F60" s="136">
        <v>166</v>
      </c>
      <c r="G60" s="136">
        <v>166</v>
      </c>
      <c r="H60" s="137">
        <v>166</v>
      </c>
    </row>
    <row r="61" spans="2:8" ht="45.75" customHeight="1" x14ac:dyDescent="0.15">
      <c r="B61" s="135"/>
      <c r="C61" s="1259" t="s">
        <v>584</v>
      </c>
      <c r="D61" s="1260"/>
      <c r="E61" s="1261"/>
      <c r="F61" s="136">
        <v>67</v>
      </c>
      <c r="G61" s="136">
        <v>64</v>
      </c>
      <c r="H61" s="137">
        <v>61</v>
      </c>
    </row>
    <row r="62" spans="2:8" ht="45.75" customHeight="1" thickBot="1" x14ac:dyDescent="0.2">
      <c r="B62" s="138"/>
      <c r="C62" s="1262" t="s">
        <v>585</v>
      </c>
      <c r="D62" s="1263"/>
      <c r="E62" s="1264"/>
      <c r="F62" s="139">
        <v>13</v>
      </c>
      <c r="G62" s="139">
        <v>13</v>
      </c>
      <c r="H62" s="140">
        <v>12</v>
      </c>
    </row>
    <row r="63" spans="2:8" ht="52.5" customHeight="1" thickBot="1" x14ac:dyDescent="0.2">
      <c r="B63" s="141"/>
      <c r="C63" s="1265" t="s">
        <v>51</v>
      </c>
      <c r="D63" s="1265"/>
      <c r="E63" s="1266"/>
      <c r="F63" s="142">
        <v>5594</v>
      </c>
      <c r="G63" s="142">
        <v>6514</v>
      </c>
      <c r="H63" s="143">
        <v>7744</v>
      </c>
    </row>
    <row r="64" spans="2:8" ht="15" customHeight="1" x14ac:dyDescent="0.15"/>
  </sheetData>
  <sheetProtection algorithmName="SHA-512" hashValue="A0hMKY49vVJAySHrNRabCWPYoFByHfnsACINYbW649VB5SNTfQNi92FVEnB7/iWBdkERJ5j/ADNFVbXdGDM9yg==" saltValue="WXE6tdWlq+1ZwyUwleXD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47135</v>
      </c>
      <c r="E3" s="162"/>
      <c r="F3" s="163">
        <v>78864</v>
      </c>
      <c r="G3" s="164"/>
      <c r="H3" s="165"/>
    </row>
    <row r="4" spans="1:8" x14ac:dyDescent="0.15">
      <c r="A4" s="166"/>
      <c r="B4" s="167"/>
      <c r="C4" s="168"/>
      <c r="D4" s="169">
        <v>17505</v>
      </c>
      <c r="E4" s="170"/>
      <c r="F4" s="171">
        <v>46136</v>
      </c>
      <c r="G4" s="172"/>
      <c r="H4" s="173"/>
    </row>
    <row r="5" spans="1:8" x14ac:dyDescent="0.15">
      <c r="A5" s="154" t="s">
        <v>544</v>
      </c>
      <c r="B5" s="159"/>
      <c r="C5" s="160"/>
      <c r="D5" s="161">
        <v>92098</v>
      </c>
      <c r="E5" s="162"/>
      <c r="F5" s="163">
        <v>85042</v>
      </c>
      <c r="G5" s="164"/>
      <c r="H5" s="165"/>
    </row>
    <row r="6" spans="1:8" x14ac:dyDescent="0.15">
      <c r="A6" s="166"/>
      <c r="B6" s="167"/>
      <c r="C6" s="168"/>
      <c r="D6" s="169">
        <v>13074</v>
      </c>
      <c r="E6" s="170"/>
      <c r="F6" s="171">
        <v>50806</v>
      </c>
      <c r="G6" s="172"/>
      <c r="H6" s="173"/>
    </row>
    <row r="7" spans="1:8" x14ac:dyDescent="0.15">
      <c r="A7" s="154" t="s">
        <v>545</v>
      </c>
      <c r="B7" s="159"/>
      <c r="C7" s="160"/>
      <c r="D7" s="161">
        <v>16970</v>
      </c>
      <c r="E7" s="162"/>
      <c r="F7" s="163">
        <v>83774</v>
      </c>
      <c r="G7" s="164"/>
      <c r="H7" s="165"/>
    </row>
    <row r="8" spans="1:8" x14ac:dyDescent="0.15">
      <c r="A8" s="166"/>
      <c r="B8" s="167"/>
      <c r="C8" s="168"/>
      <c r="D8" s="169">
        <v>7725</v>
      </c>
      <c r="E8" s="170"/>
      <c r="F8" s="171">
        <v>52179</v>
      </c>
      <c r="G8" s="172"/>
      <c r="H8" s="173"/>
    </row>
    <row r="9" spans="1:8" x14ac:dyDescent="0.15">
      <c r="A9" s="154" t="s">
        <v>546</v>
      </c>
      <c r="B9" s="159"/>
      <c r="C9" s="160"/>
      <c r="D9" s="161">
        <v>89046</v>
      </c>
      <c r="E9" s="162"/>
      <c r="F9" s="163">
        <v>132981</v>
      </c>
      <c r="G9" s="164"/>
      <c r="H9" s="165"/>
    </row>
    <row r="10" spans="1:8" x14ac:dyDescent="0.15">
      <c r="A10" s="166"/>
      <c r="B10" s="167"/>
      <c r="C10" s="168"/>
      <c r="D10" s="169">
        <v>70694</v>
      </c>
      <c r="E10" s="170"/>
      <c r="F10" s="171">
        <v>56973</v>
      </c>
      <c r="G10" s="172"/>
      <c r="H10" s="173"/>
    </row>
    <row r="11" spans="1:8" x14ac:dyDescent="0.15">
      <c r="A11" s="154" t="s">
        <v>547</v>
      </c>
      <c r="B11" s="159"/>
      <c r="C11" s="160"/>
      <c r="D11" s="161">
        <v>52030</v>
      </c>
      <c r="E11" s="162"/>
      <c r="F11" s="163">
        <v>128523</v>
      </c>
      <c r="G11" s="164"/>
      <c r="H11" s="165"/>
    </row>
    <row r="12" spans="1:8" x14ac:dyDescent="0.15">
      <c r="A12" s="166"/>
      <c r="B12" s="167"/>
      <c r="C12" s="174"/>
      <c r="D12" s="169">
        <v>20271</v>
      </c>
      <c r="E12" s="170"/>
      <c r="F12" s="171">
        <v>56792</v>
      </c>
      <c r="G12" s="172"/>
      <c r="H12" s="173"/>
    </row>
    <row r="13" spans="1:8" x14ac:dyDescent="0.15">
      <c r="A13" s="154"/>
      <c r="B13" s="159"/>
      <c r="C13" s="175"/>
      <c r="D13" s="176">
        <v>59456</v>
      </c>
      <c r="E13" s="177"/>
      <c r="F13" s="178">
        <v>101837</v>
      </c>
      <c r="G13" s="179"/>
      <c r="H13" s="165"/>
    </row>
    <row r="14" spans="1:8" x14ac:dyDescent="0.15">
      <c r="A14" s="166"/>
      <c r="B14" s="167"/>
      <c r="C14" s="168"/>
      <c r="D14" s="169">
        <v>25854</v>
      </c>
      <c r="E14" s="170"/>
      <c r="F14" s="171">
        <v>52577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13.4</v>
      </c>
      <c r="C19" s="180">
        <f>ROUND(VALUE(SUBSTITUTE(実質収支比率等に係る経年分析!G$48,"▲","-")),2)</f>
        <v>8.93</v>
      </c>
      <c r="D19" s="180">
        <f>ROUND(VALUE(SUBSTITUTE(実質収支比率等に係る経年分析!H$48,"▲","-")),2)</f>
        <v>8.11</v>
      </c>
      <c r="E19" s="180">
        <f>ROUND(VALUE(SUBSTITUTE(実質収支比率等に係る経年分析!I$48,"▲","-")),2)</f>
        <v>7.64</v>
      </c>
      <c r="F19" s="180">
        <f>ROUND(VALUE(SUBSTITUTE(実質収支比率等に係る経年分析!J$48,"▲","-")),2)</f>
        <v>3.16</v>
      </c>
    </row>
    <row r="20" spans="1:11" x14ac:dyDescent="0.15">
      <c r="A20" s="180" t="s">
        <v>55</v>
      </c>
      <c r="B20" s="180">
        <f>ROUND(VALUE(SUBSTITUTE(実質収支比率等に係る経年分析!F$47,"▲","-")),2)</f>
        <v>31.42</v>
      </c>
      <c r="C20" s="180">
        <f>ROUND(VALUE(SUBSTITUTE(実質収支比率等に係る経年分析!G$47,"▲","-")),2)</f>
        <v>39.01</v>
      </c>
      <c r="D20" s="180">
        <f>ROUND(VALUE(SUBSTITUTE(実質収支比率等に係る経年分析!H$47,"▲","-")),2)</f>
        <v>37.04</v>
      </c>
      <c r="E20" s="180">
        <f>ROUND(VALUE(SUBSTITUTE(実質収支比率等に係る経年分析!I$47,"▲","-")),2)</f>
        <v>36.35</v>
      </c>
      <c r="F20" s="180">
        <f>ROUND(VALUE(SUBSTITUTE(実質収支比率等に係る経年分析!J$47,"▲","-")),2)</f>
        <v>30.36</v>
      </c>
    </row>
    <row r="21" spans="1:11" x14ac:dyDescent="0.15">
      <c r="A21" s="180" t="s">
        <v>56</v>
      </c>
      <c r="B21" s="180">
        <f>IF(ISNUMBER(VALUE(SUBSTITUTE(実質収支比率等に係る経年分析!F$49,"▲","-"))),ROUND(VALUE(SUBSTITUTE(実質収支比率等に係る経年分析!F$49,"▲","-")),2),NA())</f>
        <v>-1.86</v>
      </c>
      <c r="C21" s="180">
        <f>IF(ISNUMBER(VALUE(SUBSTITUTE(実質収支比率等に係る経年分析!G$49,"▲","-"))),ROUND(VALUE(SUBSTITUTE(実質収支比率等に係る経年分析!G$49,"▲","-")),2),NA())</f>
        <v>-4.74</v>
      </c>
      <c r="D21" s="180">
        <f>IF(ISNUMBER(VALUE(SUBSTITUTE(実質収支比率等に係る経年分析!H$49,"▲","-"))),ROUND(VALUE(SUBSTITUTE(実質収支比率等に係る経年分析!H$49,"▲","-")),2),NA())</f>
        <v>-7.79</v>
      </c>
      <c r="E21" s="180">
        <f>IF(ISNUMBER(VALUE(SUBSTITUTE(実質収支比率等に係る経年分析!I$49,"▲","-"))),ROUND(VALUE(SUBSTITUTE(実質収支比率等に係る経年分析!I$49,"▲","-")),2),NA())</f>
        <v>-6.26</v>
      </c>
      <c r="F21" s="180">
        <f>IF(ISNUMBER(VALUE(SUBSTITUTE(実質収支比率等に係る経年分析!J$49,"▲","-"))),ROUND(VALUE(SUBSTITUTE(実質収支比率等に係る経年分析!J$49,"▲","-")),2),NA())</f>
        <v>-12.23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漁業集落排水事業特別会計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病院事業会計</v>
      </c>
      <c r="B32" s="181">
        <f>IF(ROUND(VALUE(SUBSTITUTE(連結実質赤字比率に係る赤字・黒字の構成分析!F$38,"▲", "-")), 2) &lt; 0, ABS(ROUND(VALUE(SUBSTITUTE(連結実質赤字比率に係る赤字・黒字の構成分析!F$38,"▲", "-")), 2)), NA())</f>
        <v>1.47</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0.81</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0.41</v>
      </c>
      <c r="G32" s="181" t="e">
        <f>IF(ROUND(VALUE(SUBSTITUTE(連結実質赤字比率に係る赤字・黒字の構成分析!H$38,"▲", "-")), 2) &gt;= 0, ABS(ROUND(VALUE(SUBSTITUTE(連結実質赤字比率に係る赤字・黒字の構成分析!H$38,"▲", "-")), 2)), NA())</f>
        <v>#N/A</v>
      </c>
      <c r="H32" s="181">
        <f>IF(ROUND(VALUE(SUBSTITUTE(連結実質赤字比率に係る赤字・黒字の構成分析!I$38,"▲", "-")), 2) &lt; 0, ABS(ROUND(VALUE(SUBSTITUTE(連結実質赤字比率に係る赤字・黒字の構成分析!I$38,"▲", "-")), 2)), NA())</f>
        <v>1.84</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2.1800000000000002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2.56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2.3199999999999998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3.16</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4.0999999999999996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4.8499999999999996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1008</v>
      </c>
      <c r="E42" s="182"/>
      <c r="F42" s="182"/>
      <c r="G42" s="182">
        <f>'実質公債費比率（分子）の構造'!L$52</f>
        <v>915</v>
      </c>
      <c r="H42" s="182"/>
      <c r="I42" s="182"/>
      <c r="J42" s="182">
        <f>'実質公債費比率（分子）の構造'!M$52</f>
        <v>873</v>
      </c>
      <c r="K42" s="182"/>
      <c r="L42" s="182"/>
      <c r="M42" s="182">
        <f>'実質公債費比率（分子）の構造'!N$52</f>
        <v>856</v>
      </c>
      <c r="N42" s="182"/>
      <c r="O42" s="182"/>
      <c r="P42" s="182">
        <f>'実質公債費比率（分子）の構造'!O$52</f>
        <v>827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232</v>
      </c>
      <c r="C46" s="182"/>
      <c r="D46" s="182"/>
      <c r="E46" s="182">
        <f>'実質公債費比率（分子）の構造'!L$48</f>
        <v>223</v>
      </c>
      <c r="F46" s="182"/>
      <c r="G46" s="182"/>
      <c r="H46" s="182">
        <f>'実質公債費比率（分子）の構造'!M$48</f>
        <v>222</v>
      </c>
      <c r="I46" s="182"/>
      <c r="J46" s="182"/>
      <c r="K46" s="182">
        <f>'実質公債費比率（分子）の構造'!N$48</f>
        <v>181</v>
      </c>
      <c r="L46" s="182"/>
      <c r="M46" s="182"/>
      <c r="N46" s="182">
        <f>'実質公債費比率（分子）の構造'!O$48</f>
        <v>188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1495</v>
      </c>
      <c r="C49" s="182"/>
      <c r="D49" s="182"/>
      <c r="E49" s="182">
        <f>'実質公債費比率（分子）の構造'!L$45</f>
        <v>1381</v>
      </c>
      <c r="F49" s="182"/>
      <c r="G49" s="182"/>
      <c r="H49" s="182">
        <f>'実質公債費比率（分子）の構造'!M$45</f>
        <v>1233</v>
      </c>
      <c r="I49" s="182"/>
      <c r="J49" s="182"/>
      <c r="K49" s="182">
        <f>'実質公債費比率（分子）の構造'!N$45</f>
        <v>1154</v>
      </c>
      <c r="L49" s="182"/>
      <c r="M49" s="182"/>
      <c r="N49" s="182">
        <f>'実質公債費比率（分子）の構造'!O$45</f>
        <v>1104</v>
      </c>
      <c r="O49" s="182"/>
      <c r="P49" s="182"/>
    </row>
    <row r="50" spans="1:16" x14ac:dyDescent="0.15">
      <c r="A50" s="182" t="s">
        <v>71</v>
      </c>
      <c r="B50" s="182" t="e">
        <f>NA()</f>
        <v>#N/A</v>
      </c>
      <c r="C50" s="182">
        <f>IF(ISNUMBER('実質公債費比率（分子）の構造'!K$53),'実質公債費比率（分子）の構造'!K$53,NA())</f>
        <v>720</v>
      </c>
      <c r="D50" s="182" t="e">
        <f>NA()</f>
        <v>#N/A</v>
      </c>
      <c r="E50" s="182" t="e">
        <f>NA()</f>
        <v>#N/A</v>
      </c>
      <c r="F50" s="182">
        <f>IF(ISNUMBER('実質公債費比率（分子）の構造'!L$53),'実質公債費比率（分子）の構造'!L$53,NA())</f>
        <v>690</v>
      </c>
      <c r="G50" s="182" t="e">
        <f>NA()</f>
        <v>#N/A</v>
      </c>
      <c r="H50" s="182" t="e">
        <f>NA()</f>
        <v>#N/A</v>
      </c>
      <c r="I50" s="182">
        <f>IF(ISNUMBER('実質公債費比率（分子）の構造'!M$53),'実質公債費比率（分子）の構造'!M$53,NA())</f>
        <v>583</v>
      </c>
      <c r="J50" s="182" t="e">
        <f>NA()</f>
        <v>#N/A</v>
      </c>
      <c r="K50" s="182" t="e">
        <f>NA()</f>
        <v>#N/A</v>
      </c>
      <c r="L50" s="182">
        <f>IF(ISNUMBER('実質公債費比率（分子）の構造'!N$53),'実質公債費比率（分子）の構造'!N$53,NA())</f>
        <v>480</v>
      </c>
      <c r="M50" s="182" t="e">
        <f>NA()</f>
        <v>#N/A</v>
      </c>
      <c r="N50" s="182" t="e">
        <f>NA()</f>
        <v>#N/A</v>
      </c>
      <c r="O50" s="182">
        <f>IF(ISNUMBER('実質公債費比率（分子）の構造'!O$53),'実質公債費比率（分子）の構造'!O$53,NA())</f>
        <v>466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9214</v>
      </c>
      <c r="E56" s="181"/>
      <c r="F56" s="181"/>
      <c r="G56" s="181">
        <f>'将来負担比率（分子）の構造'!J$52</f>
        <v>8983</v>
      </c>
      <c r="H56" s="181"/>
      <c r="I56" s="181"/>
      <c r="J56" s="181">
        <f>'将来負担比率（分子）の構造'!K$52</f>
        <v>9026</v>
      </c>
      <c r="K56" s="181"/>
      <c r="L56" s="181"/>
      <c r="M56" s="181">
        <f>'将来負担比率（分子）の構造'!L$52</f>
        <v>8756</v>
      </c>
      <c r="N56" s="181"/>
      <c r="O56" s="181"/>
      <c r="P56" s="181">
        <f>'将来負担比率（分子）の構造'!M$52</f>
        <v>8817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4911</v>
      </c>
      <c r="E58" s="181"/>
      <c r="F58" s="181"/>
      <c r="G58" s="181">
        <f>'将来負担比率（分子）の構造'!J$50</f>
        <v>5805</v>
      </c>
      <c r="H58" s="181"/>
      <c r="I58" s="181"/>
      <c r="J58" s="181">
        <f>'将来負担比率（分子）の構造'!K$50</f>
        <v>6220</v>
      </c>
      <c r="K58" s="181"/>
      <c r="L58" s="181"/>
      <c r="M58" s="181">
        <f>'将来負担比率（分子）の構造'!L$50</f>
        <v>7463</v>
      </c>
      <c r="N58" s="181"/>
      <c r="O58" s="181"/>
      <c r="P58" s="181">
        <f>'将来負担比率（分子）の構造'!M$50</f>
        <v>8794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1838</v>
      </c>
      <c r="C62" s="181"/>
      <c r="D62" s="181"/>
      <c r="E62" s="181">
        <f>'将来負担比率（分子）の構造'!J$45</f>
        <v>1964</v>
      </c>
      <c r="F62" s="181"/>
      <c r="G62" s="181"/>
      <c r="H62" s="181">
        <f>'将来負担比率（分子）の構造'!K$45</f>
        <v>2301</v>
      </c>
      <c r="I62" s="181"/>
      <c r="J62" s="181"/>
      <c r="K62" s="181">
        <f>'将来負担比率（分子）の構造'!L$45</f>
        <v>2203</v>
      </c>
      <c r="L62" s="181"/>
      <c r="M62" s="181"/>
      <c r="N62" s="181">
        <f>'将来負担比率（分子）の構造'!M$45</f>
        <v>2132</v>
      </c>
      <c r="O62" s="181"/>
      <c r="P62" s="181"/>
    </row>
    <row r="63" spans="1:16" x14ac:dyDescent="0.15">
      <c r="A63" s="181" t="s">
        <v>34</v>
      </c>
      <c r="B63" s="181">
        <f>'将来負担比率（分子）の構造'!I$44</f>
        <v>7</v>
      </c>
      <c r="C63" s="181"/>
      <c r="D63" s="181"/>
      <c r="E63" s="181">
        <f>'将来負担比率（分子）の構造'!J$44</f>
        <v>6</v>
      </c>
      <c r="F63" s="181"/>
      <c r="G63" s="181"/>
      <c r="H63" s="181">
        <f>'将来負担比率（分子）の構造'!K$44</f>
        <v>4</v>
      </c>
      <c r="I63" s="181"/>
      <c r="J63" s="181"/>
      <c r="K63" s="181">
        <f>'将来負担比率（分子）の構造'!L$44</f>
        <v>60</v>
      </c>
      <c r="L63" s="181"/>
      <c r="M63" s="181"/>
      <c r="N63" s="181">
        <f>'将来負担比率（分子）の構造'!M$44</f>
        <v>392</v>
      </c>
      <c r="O63" s="181"/>
      <c r="P63" s="181"/>
    </row>
    <row r="64" spans="1:16" x14ac:dyDescent="0.15">
      <c r="A64" s="181" t="s">
        <v>33</v>
      </c>
      <c r="B64" s="181">
        <f>'将来負担比率（分子）の構造'!I$43</f>
        <v>1397</v>
      </c>
      <c r="C64" s="181"/>
      <c r="D64" s="181"/>
      <c r="E64" s="181">
        <f>'将来負担比率（分子）の構造'!J$43</f>
        <v>1160</v>
      </c>
      <c r="F64" s="181"/>
      <c r="G64" s="181"/>
      <c r="H64" s="181">
        <f>'将来負担比率（分子）の構造'!K$43</f>
        <v>985</v>
      </c>
      <c r="I64" s="181"/>
      <c r="J64" s="181"/>
      <c r="K64" s="181">
        <f>'将来負担比率（分子）の構造'!L$43</f>
        <v>1004</v>
      </c>
      <c r="L64" s="181"/>
      <c r="M64" s="181"/>
      <c r="N64" s="181">
        <f>'将来負担比率（分子）の構造'!M$43</f>
        <v>848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10299</v>
      </c>
      <c r="C66" s="181"/>
      <c r="D66" s="181"/>
      <c r="E66" s="181">
        <f>'将来負担比率（分子）の構造'!J$41</f>
        <v>10525</v>
      </c>
      <c r="F66" s="181"/>
      <c r="G66" s="181"/>
      <c r="H66" s="181">
        <f>'将来負担比率（分子）の構造'!K$41</f>
        <v>9904</v>
      </c>
      <c r="I66" s="181"/>
      <c r="J66" s="181"/>
      <c r="K66" s="181">
        <f>'将来負担比率（分子）の構造'!L$41</f>
        <v>10136</v>
      </c>
      <c r="L66" s="181"/>
      <c r="M66" s="181"/>
      <c r="N66" s="181">
        <f>'将来負担比率（分子）の構造'!M$41</f>
        <v>9934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2682</v>
      </c>
      <c r="C72" s="185">
        <f>基金残高に係る経年分析!G55</f>
        <v>2577</v>
      </c>
      <c r="D72" s="185">
        <f>基金残高に係る経年分析!H55</f>
        <v>2250</v>
      </c>
    </row>
    <row r="73" spans="1:16" x14ac:dyDescent="0.15">
      <c r="A73" s="184" t="s">
        <v>78</v>
      </c>
      <c r="B73" s="185">
        <f>基金残高に係る経年分析!F56</f>
        <v>1119</v>
      </c>
      <c r="C73" s="185">
        <f>基金残高に係る経年分析!G56</f>
        <v>1125</v>
      </c>
      <c r="D73" s="185">
        <f>基金残高に係る経年分析!H56</f>
        <v>1327</v>
      </c>
    </row>
    <row r="74" spans="1:16" x14ac:dyDescent="0.15">
      <c r="A74" s="184" t="s">
        <v>79</v>
      </c>
      <c r="B74" s="185">
        <f>基金残高に係る経年分析!F57</f>
        <v>1793</v>
      </c>
      <c r="C74" s="185">
        <f>基金残高に係る経年分析!G57</f>
        <v>2812</v>
      </c>
      <c r="D74" s="185">
        <f>基金残高に係る経年分析!H57</f>
        <v>4168</v>
      </c>
    </row>
  </sheetData>
  <sheetProtection algorithmName="SHA-512" hashValue="S1WZA5uqcgR/kg9g8WlhTYHno2348erp9W6mf3LMVWT3r0CPJUEU1RRuFvbyXra/WxcqVsN9Br3vqYQ4VxVFJw==" saltValue="2q52qJ8DWNDFusRZ/7MHQ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222</v>
      </c>
      <c r="C5" s="709"/>
      <c r="D5" s="709"/>
      <c r="E5" s="709"/>
      <c r="F5" s="709"/>
      <c r="G5" s="709"/>
      <c r="H5" s="709"/>
      <c r="I5" s="709"/>
      <c r="J5" s="709"/>
      <c r="K5" s="709"/>
      <c r="L5" s="709"/>
      <c r="M5" s="709"/>
      <c r="N5" s="709"/>
      <c r="O5" s="709"/>
      <c r="P5" s="709"/>
      <c r="Q5" s="710"/>
      <c r="R5" s="697">
        <v>3519177</v>
      </c>
      <c r="S5" s="698"/>
      <c r="T5" s="698"/>
      <c r="U5" s="698"/>
      <c r="V5" s="698"/>
      <c r="W5" s="698"/>
      <c r="X5" s="698"/>
      <c r="Y5" s="741"/>
      <c r="Z5" s="759">
        <v>16.600000000000001</v>
      </c>
      <c r="AA5" s="759"/>
      <c r="AB5" s="759"/>
      <c r="AC5" s="759"/>
      <c r="AD5" s="760">
        <v>3519177</v>
      </c>
      <c r="AE5" s="760"/>
      <c r="AF5" s="760"/>
      <c r="AG5" s="760"/>
      <c r="AH5" s="760"/>
      <c r="AI5" s="760"/>
      <c r="AJ5" s="760"/>
      <c r="AK5" s="760"/>
      <c r="AL5" s="742">
        <v>48.8</v>
      </c>
      <c r="AM5" s="713"/>
      <c r="AN5" s="713"/>
      <c r="AO5" s="743"/>
      <c r="AP5" s="708" t="s">
        <v>223</v>
      </c>
      <c r="AQ5" s="709"/>
      <c r="AR5" s="709"/>
      <c r="AS5" s="709"/>
      <c r="AT5" s="709"/>
      <c r="AU5" s="709"/>
      <c r="AV5" s="709"/>
      <c r="AW5" s="709"/>
      <c r="AX5" s="709"/>
      <c r="AY5" s="709"/>
      <c r="AZ5" s="709"/>
      <c r="BA5" s="709"/>
      <c r="BB5" s="709"/>
      <c r="BC5" s="709"/>
      <c r="BD5" s="709"/>
      <c r="BE5" s="709"/>
      <c r="BF5" s="710"/>
      <c r="BG5" s="642">
        <v>3518645</v>
      </c>
      <c r="BH5" s="643"/>
      <c r="BI5" s="643"/>
      <c r="BJ5" s="643"/>
      <c r="BK5" s="643"/>
      <c r="BL5" s="643"/>
      <c r="BM5" s="643"/>
      <c r="BN5" s="644"/>
      <c r="BO5" s="675">
        <v>100</v>
      </c>
      <c r="BP5" s="675"/>
      <c r="BQ5" s="675"/>
      <c r="BR5" s="675"/>
      <c r="BS5" s="676">
        <v>154423</v>
      </c>
      <c r="BT5" s="676"/>
      <c r="BU5" s="676"/>
      <c r="BV5" s="676"/>
      <c r="BW5" s="676"/>
      <c r="BX5" s="676"/>
      <c r="BY5" s="676"/>
      <c r="BZ5" s="676"/>
      <c r="CA5" s="676"/>
      <c r="CB5" s="739"/>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15">
      <c r="B6" s="639" t="s">
        <v>227</v>
      </c>
      <c r="C6" s="640"/>
      <c r="D6" s="640"/>
      <c r="E6" s="640"/>
      <c r="F6" s="640"/>
      <c r="G6" s="640"/>
      <c r="H6" s="640"/>
      <c r="I6" s="640"/>
      <c r="J6" s="640"/>
      <c r="K6" s="640"/>
      <c r="L6" s="640"/>
      <c r="M6" s="640"/>
      <c r="N6" s="640"/>
      <c r="O6" s="640"/>
      <c r="P6" s="640"/>
      <c r="Q6" s="641"/>
      <c r="R6" s="642">
        <v>104092</v>
      </c>
      <c r="S6" s="643"/>
      <c r="T6" s="643"/>
      <c r="U6" s="643"/>
      <c r="V6" s="643"/>
      <c r="W6" s="643"/>
      <c r="X6" s="643"/>
      <c r="Y6" s="644"/>
      <c r="Z6" s="675">
        <v>0.5</v>
      </c>
      <c r="AA6" s="675"/>
      <c r="AB6" s="675"/>
      <c r="AC6" s="675"/>
      <c r="AD6" s="676">
        <v>104092</v>
      </c>
      <c r="AE6" s="676"/>
      <c r="AF6" s="676"/>
      <c r="AG6" s="676"/>
      <c r="AH6" s="676"/>
      <c r="AI6" s="676"/>
      <c r="AJ6" s="676"/>
      <c r="AK6" s="676"/>
      <c r="AL6" s="645">
        <v>1.4</v>
      </c>
      <c r="AM6" s="646"/>
      <c r="AN6" s="646"/>
      <c r="AO6" s="677"/>
      <c r="AP6" s="639" t="s">
        <v>228</v>
      </c>
      <c r="AQ6" s="640"/>
      <c r="AR6" s="640"/>
      <c r="AS6" s="640"/>
      <c r="AT6" s="640"/>
      <c r="AU6" s="640"/>
      <c r="AV6" s="640"/>
      <c r="AW6" s="640"/>
      <c r="AX6" s="640"/>
      <c r="AY6" s="640"/>
      <c r="AZ6" s="640"/>
      <c r="BA6" s="640"/>
      <c r="BB6" s="640"/>
      <c r="BC6" s="640"/>
      <c r="BD6" s="640"/>
      <c r="BE6" s="640"/>
      <c r="BF6" s="641"/>
      <c r="BG6" s="642">
        <v>3518645</v>
      </c>
      <c r="BH6" s="643"/>
      <c r="BI6" s="643"/>
      <c r="BJ6" s="643"/>
      <c r="BK6" s="643"/>
      <c r="BL6" s="643"/>
      <c r="BM6" s="643"/>
      <c r="BN6" s="644"/>
      <c r="BO6" s="675">
        <v>100</v>
      </c>
      <c r="BP6" s="675"/>
      <c r="BQ6" s="675"/>
      <c r="BR6" s="675"/>
      <c r="BS6" s="676">
        <v>154423</v>
      </c>
      <c r="BT6" s="676"/>
      <c r="BU6" s="676"/>
      <c r="BV6" s="676"/>
      <c r="BW6" s="676"/>
      <c r="BX6" s="676"/>
      <c r="BY6" s="676"/>
      <c r="BZ6" s="676"/>
      <c r="CA6" s="676"/>
      <c r="CB6" s="739"/>
      <c r="CD6" s="700" t="s">
        <v>229</v>
      </c>
      <c r="CE6" s="701"/>
      <c r="CF6" s="701"/>
      <c r="CG6" s="701"/>
      <c r="CH6" s="701"/>
      <c r="CI6" s="701"/>
      <c r="CJ6" s="701"/>
      <c r="CK6" s="701"/>
      <c r="CL6" s="701"/>
      <c r="CM6" s="701"/>
      <c r="CN6" s="701"/>
      <c r="CO6" s="701"/>
      <c r="CP6" s="701"/>
      <c r="CQ6" s="702"/>
      <c r="CR6" s="642">
        <v>174645</v>
      </c>
      <c r="CS6" s="643"/>
      <c r="CT6" s="643"/>
      <c r="CU6" s="643"/>
      <c r="CV6" s="643"/>
      <c r="CW6" s="643"/>
      <c r="CX6" s="643"/>
      <c r="CY6" s="644"/>
      <c r="CZ6" s="742">
        <v>0.8</v>
      </c>
      <c r="DA6" s="713"/>
      <c r="DB6" s="713"/>
      <c r="DC6" s="745"/>
      <c r="DD6" s="648" t="s">
        <v>128</v>
      </c>
      <c r="DE6" s="643"/>
      <c r="DF6" s="643"/>
      <c r="DG6" s="643"/>
      <c r="DH6" s="643"/>
      <c r="DI6" s="643"/>
      <c r="DJ6" s="643"/>
      <c r="DK6" s="643"/>
      <c r="DL6" s="643"/>
      <c r="DM6" s="643"/>
      <c r="DN6" s="643"/>
      <c r="DO6" s="643"/>
      <c r="DP6" s="644"/>
      <c r="DQ6" s="648">
        <v>174645</v>
      </c>
      <c r="DR6" s="643"/>
      <c r="DS6" s="643"/>
      <c r="DT6" s="643"/>
      <c r="DU6" s="643"/>
      <c r="DV6" s="643"/>
      <c r="DW6" s="643"/>
      <c r="DX6" s="643"/>
      <c r="DY6" s="643"/>
      <c r="DZ6" s="643"/>
      <c r="EA6" s="643"/>
      <c r="EB6" s="643"/>
      <c r="EC6" s="689"/>
    </row>
    <row r="7" spans="2:143" ht="11.25" customHeight="1" x14ac:dyDescent="0.15">
      <c r="B7" s="639" t="s">
        <v>230</v>
      </c>
      <c r="C7" s="640"/>
      <c r="D7" s="640"/>
      <c r="E7" s="640"/>
      <c r="F7" s="640"/>
      <c r="G7" s="640"/>
      <c r="H7" s="640"/>
      <c r="I7" s="640"/>
      <c r="J7" s="640"/>
      <c r="K7" s="640"/>
      <c r="L7" s="640"/>
      <c r="M7" s="640"/>
      <c r="N7" s="640"/>
      <c r="O7" s="640"/>
      <c r="P7" s="640"/>
      <c r="Q7" s="641"/>
      <c r="R7" s="642">
        <v>4310</v>
      </c>
      <c r="S7" s="643"/>
      <c r="T7" s="643"/>
      <c r="U7" s="643"/>
      <c r="V7" s="643"/>
      <c r="W7" s="643"/>
      <c r="X7" s="643"/>
      <c r="Y7" s="644"/>
      <c r="Z7" s="675">
        <v>0</v>
      </c>
      <c r="AA7" s="675"/>
      <c r="AB7" s="675"/>
      <c r="AC7" s="675"/>
      <c r="AD7" s="676">
        <v>4310</v>
      </c>
      <c r="AE7" s="676"/>
      <c r="AF7" s="676"/>
      <c r="AG7" s="676"/>
      <c r="AH7" s="676"/>
      <c r="AI7" s="676"/>
      <c r="AJ7" s="676"/>
      <c r="AK7" s="676"/>
      <c r="AL7" s="645">
        <v>0.1</v>
      </c>
      <c r="AM7" s="646"/>
      <c r="AN7" s="646"/>
      <c r="AO7" s="677"/>
      <c r="AP7" s="639" t="s">
        <v>231</v>
      </c>
      <c r="AQ7" s="640"/>
      <c r="AR7" s="640"/>
      <c r="AS7" s="640"/>
      <c r="AT7" s="640"/>
      <c r="AU7" s="640"/>
      <c r="AV7" s="640"/>
      <c r="AW7" s="640"/>
      <c r="AX7" s="640"/>
      <c r="AY7" s="640"/>
      <c r="AZ7" s="640"/>
      <c r="BA7" s="640"/>
      <c r="BB7" s="640"/>
      <c r="BC7" s="640"/>
      <c r="BD7" s="640"/>
      <c r="BE7" s="640"/>
      <c r="BF7" s="641"/>
      <c r="BG7" s="642">
        <v>1339148</v>
      </c>
      <c r="BH7" s="643"/>
      <c r="BI7" s="643"/>
      <c r="BJ7" s="643"/>
      <c r="BK7" s="643"/>
      <c r="BL7" s="643"/>
      <c r="BM7" s="643"/>
      <c r="BN7" s="644"/>
      <c r="BO7" s="675">
        <v>38.1</v>
      </c>
      <c r="BP7" s="675"/>
      <c r="BQ7" s="675"/>
      <c r="BR7" s="675"/>
      <c r="BS7" s="676">
        <v>28953</v>
      </c>
      <c r="BT7" s="676"/>
      <c r="BU7" s="676"/>
      <c r="BV7" s="676"/>
      <c r="BW7" s="676"/>
      <c r="BX7" s="676"/>
      <c r="BY7" s="676"/>
      <c r="BZ7" s="676"/>
      <c r="CA7" s="676"/>
      <c r="CB7" s="739"/>
      <c r="CD7" s="681" t="s">
        <v>232</v>
      </c>
      <c r="CE7" s="682"/>
      <c r="CF7" s="682"/>
      <c r="CG7" s="682"/>
      <c r="CH7" s="682"/>
      <c r="CI7" s="682"/>
      <c r="CJ7" s="682"/>
      <c r="CK7" s="682"/>
      <c r="CL7" s="682"/>
      <c r="CM7" s="682"/>
      <c r="CN7" s="682"/>
      <c r="CO7" s="682"/>
      <c r="CP7" s="682"/>
      <c r="CQ7" s="683"/>
      <c r="CR7" s="642">
        <v>8327856</v>
      </c>
      <c r="CS7" s="643"/>
      <c r="CT7" s="643"/>
      <c r="CU7" s="643"/>
      <c r="CV7" s="643"/>
      <c r="CW7" s="643"/>
      <c r="CX7" s="643"/>
      <c r="CY7" s="644"/>
      <c r="CZ7" s="675">
        <v>40.200000000000003</v>
      </c>
      <c r="DA7" s="675"/>
      <c r="DB7" s="675"/>
      <c r="DC7" s="675"/>
      <c r="DD7" s="648">
        <v>64309</v>
      </c>
      <c r="DE7" s="643"/>
      <c r="DF7" s="643"/>
      <c r="DG7" s="643"/>
      <c r="DH7" s="643"/>
      <c r="DI7" s="643"/>
      <c r="DJ7" s="643"/>
      <c r="DK7" s="643"/>
      <c r="DL7" s="643"/>
      <c r="DM7" s="643"/>
      <c r="DN7" s="643"/>
      <c r="DO7" s="643"/>
      <c r="DP7" s="644"/>
      <c r="DQ7" s="648">
        <v>5352500</v>
      </c>
      <c r="DR7" s="643"/>
      <c r="DS7" s="643"/>
      <c r="DT7" s="643"/>
      <c r="DU7" s="643"/>
      <c r="DV7" s="643"/>
      <c r="DW7" s="643"/>
      <c r="DX7" s="643"/>
      <c r="DY7" s="643"/>
      <c r="DZ7" s="643"/>
      <c r="EA7" s="643"/>
      <c r="EB7" s="643"/>
      <c r="EC7" s="689"/>
    </row>
    <row r="8" spans="2:143" ht="11.25" customHeight="1" x14ac:dyDescent="0.15">
      <c r="B8" s="639" t="s">
        <v>233</v>
      </c>
      <c r="C8" s="640"/>
      <c r="D8" s="640"/>
      <c r="E8" s="640"/>
      <c r="F8" s="640"/>
      <c r="G8" s="640"/>
      <c r="H8" s="640"/>
      <c r="I8" s="640"/>
      <c r="J8" s="640"/>
      <c r="K8" s="640"/>
      <c r="L8" s="640"/>
      <c r="M8" s="640"/>
      <c r="N8" s="640"/>
      <c r="O8" s="640"/>
      <c r="P8" s="640"/>
      <c r="Q8" s="641"/>
      <c r="R8" s="642">
        <v>16785</v>
      </c>
      <c r="S8" s="643"/>
      <c r="T8" s="643"/>
      <c r="U8" s="643"/>
      <c r="V8" s="643"/>
      <c r="W8" s="643"/>
      <c r="X8" s="643"/>
      <c r="Y8" s="644"/>
      <c r="Z8" s="675">
        <v>0.1</v>
      </c>
      <c r="AA8" s="675"/>
      <c r="AB8" s="675"/>
      <c r="AC8" s="675"/>
      <c r="AD8" s="676">
        <v>16785</v>
      </c>
      <c r="AE8" s="676"/>
      <c r="AF8" s="676"/>
      <c r="AG8" s="676"/>
      <c r="AH8" s="676"/>
      <c r="AI8" s="676"/>
      <c r="AJ8" s="676"/>
      <c r="AK8" s="676"/>
      <c r="AL8" s="645">
        <v>0.2</v>
      </c>
      <c r="AM8" s="646"/>
      <c r="AN8" s="646"/>
      <c r="AO8" s="677"/>
      <c r="AP8" s="639" t="s">
        <v>234</v>
      </c>
      <c r="AQ8" s="640"/>
      <c r="AR8" s="640"/>
      <c r="AS8" s="640"/>
      <c r="AT8" s="640"/>
      <c r="AU8" s="640"/>
      <c r="AV8" s="640"/>
      <c r="AW8" s="640"/>
      <c r="AX8" s="640"/>
      <c r="AY8" s="640"/>
      <c r="AZ8" s="640"/>
      <c r="BA8" s="640"/>
      <c r="BB8" s="640"/>
      <c r="BC8" s="640"/>
      <c r="BD8" s="640"/>
      <c r="BE8" s="640"/>
      <c r="BF8" s="641"/>
      <c r="BG8" s="642">
        <v>44496</v>
      </c>
      <c r="BH8" s="643"/>
      <c r="BI8" s="643"/>
      <c r="BJ8" s="643"/>
      <c r="BK8" s="643"/>
      <c r="BL8" s="643"/>
      <c r="BM8" s="643"/>
      <c r="BN8" s="644"/>
      <c r="BO8" s="675">
        <v>1.3</v>
      </c>
      <c r="BP8" s="675"/>
      <c r="BQ8" s="675"/>
      <c r="BR8" s="675"/>
      <c r="BS8" s="648" t="s">
        <v>128</v>
      </c>
      <c r="BT8" s="643"/>
      <c r="BU8" s="643"/>
      <c r="BV8" s="643"/>
      <c r="BW8" s="643"/>
      <c r="BX8" s="643"/>
      <c r="BY8" s="643"/>
      <c r="BZ8" s="643"/>
      <c r="CA8" s="643"/>
      <c r="CB8" s="689"/>
      <c r="CD8" s="681" t="s">
        <v>235</v>
      </c>
      <c r="CE8" s="682"/>
      <c r="CF8" s="682"/>
      <c r="CG8" s="682"/>
      <c r="CH8" s="682"/>
      <c r="CI8" s="682"/>
      <c r="CJ8" s="682"/>
      <c r="CK8" s="682"/>
      <c r="CL8" s="682"/>
      <c r="CM8" s="682"/>
      <c r="CN8" s="682"/>
      <c r="CO8" s="682"/>
      <c r="CP8" s="682"/>
      <c r="CQ8" s="683"/>
      <c r="CR8" s="642">
        <v>4721351</v>
      </c>
      <c r="CS8" s="643"/>
      <c r="CT8" s="643"/>
      <c r="CU8" s="643"/>
      <c r="CV8" s="643"/>
      <c r="CW8" s="643"/>
      <c r="CX8" s="643"/>
      <c r="CY8" s="644"/>
      <c r="CZ8" s="675">
        <v>22.8</v>
      </c>
      <c r="DA8" s="675"/>
      <c r="DB8" s="675"/>
      <c r="DC8" s="675"/>
      <c r="DD8" s="648">
        <v>54789</v>
      </c>
      <c r="DE8" s="643"/>
      <c r="DF8" s="643"/>
      <c r="DG8" s="643"/>
      <c r="DH8" s="643"/>
      <c r="DI8" s="643"/>
      <c r="DJ8" s="643"/>
      <c r="DK8" s="643"/>
      <c r="DL8" s="643"/>
      <c r="DM8" s="643"/>
      <c r="DN8" s="643"/>
      <c r="DO8" s="643"/>
      <c r="DP8" s="644"/>
      <c r="DQ8" s="648">
        <v>2646142</v>
      </c>
      <c r="DR8" s="643"/>
      <c r="DS8" s="643"/>
      <c r="DT8" s="643"/>
      <c r="DU8" s="643"/>
      <c r="DV8" s="643"/>
      <c r="DW8" s="643"/>
      <c r="DX8" s="643"/>
      <c r="DY8" s="643"/>
      <c r="DZ8" s="643"/>
      <c r="EA8" s="643"/>
      <c r="EB8" s="643"/>
      <c r="EC8" s="689"/>
    </row>
    <row r="9" spans="2:143" ht="11.25" customHeight="1" x14ac:dyDescent="0.15">
      <c r="B9" s="639" t="s">
        <v>236</v>
      </c>
      <c r="C9" s="640"/>
      <c r="D9" s="640"/>
      <c r="E9" s="640"/>
      <c r="F9" s="640"/>
      <c r="G9" s="640"/>
      <c r="H9" s="640"/>
      <c r="I9" s="640"/>
      <c r="J9" s="640"/>
      <c r="K9" s="640"/>
      <c r="L9" s="640"/>
      <c r="M9" s="640"/>
      <c r="N9" s="640"/>
      <c r="O9" s="640"/>
      <c r="P9" s="640"/>
      <c r="Q9" s="641"/>
      <c r="R9" s="642">
        <v>18940</v>
      </c>
      <c r="S9" s="643"/>
      <c r="T9" s="643"/>
      <c r="U9" s="643"/>
      <c r="V9" s="643"/>
      <c r="W9" s="643"/>
      <c r="X9" s="643"/>
      <c r="Y9" s="644"/>
      <c r="Z9" s="675">
        <v>0.1</v>
      </c>
      <c r="AA9" s="675"/>
      <c r="AB9" s="675"/>
      <c r="AC9" s="675"/>
      <c r="AD9" s="676">
        <v>18940</v>
      </c>
      <c r="AE9" s="676"/>
      <c r="AF9" s="676"/>
      <c r="AG9" s="676"/>
      <c r="AH9" s="676"/>
      <c r="AI9" s="676"/>
      <c r="AJ9" s="676"/>
      <c r="AK9" s="676"/>
      <c r="AL9" s="645">
        <v>0.3</v>
      </c>
      <c r="AM9" s="646"/>
      <c r="AN9" s="646"/>
      <c r="AO9" s="677"/>
      <c r="AP9" s="639" t="s">
        <v>237</v>
      </c>
      <c r="AQ9" s="640"/>
      <c r="AR9" s="640"/>
      <c r="AS9" s="640"/>
      <c r="AT9" s="640"/>
      <c r="AU9" s="640"/>
      <c r="AV9" s="640"/>
      <c r="AW9" s="640"/>
      <c r="AX9" s="640"/>
      <c r="AY9" s="640"/>
      <c r="AZ9" s="640"/>
      <c r="BA9" s="640"/>
      <c r="BB9" s="640"/>
      <c r="BC9" s="640"/>
      <c r="BD9" s="640"/>
      <c r="BE9" s="640"/>
      <c r="BF9" s="641"/>
      <c r="BG9" s="642">
        <v>1106460</v>
      </c>
      <c r="BH9" s="643"/>
      <c r="BI9" s="643"/>
      <c r="BJ9" s="643"/>
      <c r="BK9" s="643"/>
      <c r="BL9" s="643"/>
      <c r="BM9" s="643"/>
      <c r="BN9" s="644"/>
      <c r="BO9" s="675">
        <v>31.4</v>
      </c>
      <c r="BP9" s="675"/>
      <c r="BQ9" s="675"/>
      <c r="BR9" s="675"/>
      <c r="BS9" s="648" t="s">
        <v>128</v>
      </c>
      <c r="BT9" s="643"/>
      <c r="BU9" s="643"/>
      <c r="BV9" s="643"/>
      <c r="BW9" s="643"/>
      <c r="BX9" s="643"/>
      <c r="BY9" s="643"/>
      <c r="BZ9" s="643"/>
      <c r="CA9" s="643"/>
      <c r="CB9" s="689"/>
      <c r="CD9" s="681" t="s">
        <v>238</v>
      </c>
      <c r="CE9" s="682"/>
      <c r="CF9" s="682"/>
      <c r="CG9" s="682"/>
      <c r="CH9" s="682"/>
      <c r="CI9" s="682"/>
      <c r="CJ9" s="682"/>
      <c r="CK9" s="682"/>
      <c r="CL9" s="682"/>
      <c r="CM9" s="682"/>
      <c r="CN9" s="682"/>
      <c r="CO9" s="682"/>
      <c r="CP9" s="682"/>
      <c r="CQ9" s="683"/>
      <c r="CR9" s="642">
        <v>1736359</v>
      </c>
      <c r="CS9" s="643"/>
      <c r="CT9" s="643"/>
      <c r="CU9" s="643"/>
      <c r="CV9" s="643"/>
      <c r="CW9" s="643"/>
      <c r="CX9" s="643"/>
      <c r="CY9" s="644"/>
      <c r="CZ9" s="675">
        <v>8.4</v>
      </c>
      <c r="DA9" s="675"/>
      <c r="DB9" s="675"/>
      <c r="DC9" s="675"/>
      <c r="DD9" s="648">
        <v>40265</v>
      </c>
      <c r="DE9" s="643"/>
      <c r="DF9" s="643"/>
      <c r="DG9" s="643"/>
      <c r="DH9" s="643"/>
      <c r="DI9" s="643"/>
      <c r="DJ9" s="643"/>
      <c r="DK9" s="643"/>
      <c r="DL9" s="643"/>
      <c r="DM9" s="643"/>
      <c r="DN9" s="643"/>
      <c r="DO9" s="643"/>
      <c r="DP9" s="644"/>
      <c r="DQ9" s="648">
        <v>1653394</v>
      </c>
      <c r="DR9" s="643"/>
      <c r="DS9" s="643"/>
      <c r="DT9" s="643"/>
      <c r="DU9" s="643"/>
      <c r="DV9" s="643"/>
      <c r="DW9" s="643"/>
      <c r="DX9" s="643"/>
      <c r="DY9" s="643"/>
      <c r="DZ9" s="643"/>
      <c r="EA9" s="643"/>
      <c r="EB9" s="643"/>
      <c r="EC9" s="689"/>
    </row>
    <row r="10" spans="2:143" ht="11.25" customHeight="1" x14ac:dyDescent="0.15">
      <c r="B10" s="639" t="s">
        <v>239</v>
      </c>
      <c r="C10" s="640"/>
      <c r="D10" s="640"/>
      <c r="E10" s="640"/>
      <c r="F10" s="640"/>
      <c r="G10" s="640"/>
      <c r="H10" s="640"/>
      <c r="I10" s="640"/>
      <c r="J10" s="640"/>
      <c r="K10" s="640"/>
      <c r="L10" s="640"/>
      <c r="M10" s="640"/>
      <c r="N10" s="640"/>
      <c r="O10" s="640"/>
      <c r="P10" s="640"/>
      <c r="Q10" s="641"/>
      <c r="R10" s="642" t="s">
        <v>136</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128</v>
      </c>
      <c r="AM10" s="646"/>
      <c r="AN10" s="646"/>
      <c r="AO10" s="677"/>
      <c r="AP10" s="639" t="s">
        <v>240</v>
      </c>
      <c r="AQ10" s="640"/>
      <c r="AR10" s="640"/>
      <c r="AS10" s="640"/>
      <c r="AT10" s="640"/>
      <c r="AU10" s="640"/>
      <c r="AV10" s="640"/>
      <c r="AW10" s="640"/>
      <c r="AX10" s="640"/>
      <c r="AY10" s="640"/>
      <c r="AZ10" s="640"/>
      <c r="BA10" s="640"/>
      <c r="BB10" s="640"/>
      <c r="BC10" s="640"/>
      <c r="BD10" s="640"/>
      <c r="BE10" s="640"/>
      <c r="BF10" s="641"/>
      <c r="BG10" s="642">
        <v>61603</v>
      </c>
      <c r="BH10" s="643"/>
      <c r="BI10" s="643"/>
      <c r="BJ10" s="643"/>
      <c r="BK10" s="643"/>
      <c r="BL10" s="643"/>
      <c r="BM10" s="643"/>
      <c r="BN10" s="644"/>
      <c r="BO10" s="675">
        <v>1.8</v>
      </c>
      <c r="BP10" s="675"/>
      <c r="BQ10" s="675"/>
      <c r="BR10" s="675"/>
      <c r="BS10" s="648" t="s">
        <v>128</v>
      </c>
      <c r="BT10" s="643"/>
      <c r="BU10" s="643"/>
      <c r="BV10" s="643"/>
      <c r="BW10" s="643"/>
      <c r="BX10" s="643"/>
      <c r="BY10" s="643"/>
      <c r="BZ10" s="643"/>
      <c r="CA10" s="643"/>
      <c r="CB10" s="689"/>
      <c r="CD10" s="681" t="s">
        <v>241</v>
      </c>
      <c r="CE10" s="682"/>
      <c r="CF10" s="682"/>
      <c r="CG10" s="682"/>
      <c r="CH10" s="682"/>
      <c r="CI10" s="682"/>
      <c r="CJ10" s="682"/>
      <c r="CK10" s="682"/>
      <c r="CL10" s="682"/>
      <c r="CM10" s="682"/>
      <c r="CN10" s="682"/>
      <c r="CO10" s="682"/>
      <c r="CP10" s="682"/>
      <c r="CQ10" s="683"/>
      <c r="CR10" s="642" t="s">
        <v>128</v>
      </c>
      <c r="CS10" s="643"/>
      <c r="CT10" s="643"/>
      <c r="CU10" s="643"/>
      <c r="CV10" s="643"/>
      <c r="CW10" s="643"/>
      <c r="CX10" s="643"/>
      <c r="CY10" s="644"/>
      <c r="CZ10" s="675" t="s">
        <v>128</v>
      </c>
      <c r="DA10" s="675"/>
      <c r="DB10" s="675"/>
      <c r="DC10" s="675"/>
      <c r="DD10" s="648" t="s">
        <v>128</v>
      </c>
      <c r="DE10" s="643"/>
      <c r="DF10" s="643"/>
      <c r="DG10" s="643"/>
      <c r="DH10" s="643"/>
      <c r="DI10" s="643"/>
      <c r="DJ10" s="643"/>
      <c r="DK10" s="643"/>
      <c r="DL10" s="643"/>
      <c r="DM10" s="643"/>
      <c r="DN10" s="643"/>
      <c r="DO10" s="643"/>
      <c r="DP10" s="644"/>
      <c r="DQ10" s="648" t="s">
        <v>128</v>
      </c>
      <c r="DR10" s="643"/>
      <c r="DS10" s="643"/>
      <c r="DT10" s="643"/>
      <c r="DU10" s="643"/>
      <c r="DV10" s="643"/>
      <c r="DW10" s="643"/>
      <c r="DX10" s="643"/>
      <c r="DY10" s="643"/>
      <c r="DZ10" s="643"/>
      <c r="EA10" s="643"/>
      <c r="EB10" s="643"/>
      <c r="EC10" s="689"/>
    </row>
    <row r="11" spans="2:143" ht="11.25" customHeight="1" x14ac:dyDescent="0.15">
      <c r="B11" s="639" t="s">
        <v>242</v>
      </c>
      <c r="C11" s="640"/>
      <c r="D11" s="640"/>
      <c r="E11" s="640"/>
      <c r="F11" s="640"/>
      <c r="G11" s="640"/>
      <c r="H11" s="640"/>
      <c r="I11" s="640"/>
      <c r="J11" s="640"/>
      <c r="K11" s="640"/>
      <c r="L11" s="640"/>
      <c r="M11" s="640"/>
      <c r="N11" s="640"/>
      <c r="O11" s="640"/>
      <c r="P11" s="640"/>
      <c r="Q11" s="641"/>
      <c r="R11" s="642">
        <v>590608</v>
      </c>
      <c r="S11" s="643"/>
      <c r="T11" s="643"/>
      <c r="U11" s="643"/>
      <c r="V11" s="643"/>
      <c r="W11" s="643"/>
      <c r="X11" s="643"/>
      <c r="Y11" s="644"/>
      <c r="Z11" s="645">
        <v>2.8</v>
      </c>
      <c r="AA11" s="646"/>
      <c r="AB11" s="646"/>
      <c r="AC11" s="647"/>
      <c r="AD11" s="648">
        <v>590608</v>
      </c>
      <c r="AE11" s="643"/>
      <c r="AF11" s="643"/>
      <c r="AG11" s="643"/>
      <c r="AH11" s="643"/>
      <c r="AI11" s="643"/>
      <c r="AJ11" s="643"/>
      <c r="AK11" s="644"/>
      <c r="AL11" s="645">
        <v>8.1999999999999993</v>
      </c>
      <c r="AM11" s="646"/>
      <c r="AN11" s="646"/>
      <c r="AO11" s="677"/>
      <c r="AP11" s="639" t="s">
        <v>243</v>
      </c>
      <c r="AQ11" s="640"/>
      <c r="AR11" s="640"/>
      <c r="AS11" s="640"/>
      <c r="AT11" s="640"/>
      <c r="AU11" s="640"/>
      <c r="AV11" s="640"/>
      <c r="AW11" s="640"/>
      <c r="AX11" s="640"/>
      <c r="AY11" s="640"/>
      <c r="AZ11" s="640"/>
      <c r="BA11" s="640"/>
      <c r="BB11" s="640"/>
      <c r="BC11" s="640"/>
      <c r="BD11" s="640"/>
      <c r="BE11" s="640"/>
      <c r="BF11" s="641"/>
      <c r="BG11" s="642">
        <v>126589</v>
      </c>
      <c r="BH11" s="643"/>
      <c r="BI11" s="643"/>
      <c r="BJ11" s="643"/>
      <c r="BK11" s="643"/>
      <c r="BL11" s="643"/>
      <c r="BM11" s="643"/>
      <c r="BN11" s="644"/>
      <c r="BO11" s="675">
        <v>3.6</v>
      </c>
      <c r="BP11" s="675"/>
      <c r="BQ11" s="675"/>
      <c r="BR11" s="675"/>
      <c r="BS11" s="648">
        <v>28953</v>
      </c>
      <c r="BT11" s="643"/>
      <c r="BU11" s="643"/>
      <c r="BV11" s="643"/>
      <c r="BW11" s="643"/>
      <c r="BX11" s="643"/>
      <c r="BY11" s="643"/>
      <c r="BZ11" s="643"/>
      <c r="CA11" s="643"/>
      <c r="CB11" s="689"/>
      <c r="CD11" s="681" t="s">
        <v>244</v>
      </c>
      <c r="CE11" s="682"/>
      <c r="CF11" s="682"/>
      <c r="CG11" s="682"/>
      <c r="CH11" s="682"/>
      <c r="CI11" s="682"/>
      <c r="CJ11" s="682"/>
      <c r="CK11" s="682"/>
      <c r="CL11" s="682"/>
      <c r="CM11" s="682"/>
      <c r="CN11" s="682"/>
      <c r="CO11" s="682"/>
      <c r="CP11" s="682"/>
      <c r="CQ11" s="683"/>
      <c r="CR11" s="642">
        <v>463211</v>
      </c>
      <c r="CS11" s="643"/>
      <c r="CT11" s="643"/>
      <c r="CU11" s="643"/>
      <c r="CV11" s="643"/>
      <c r="CW11" s="643"/>
      <c r="CX11" s="643"/>
      <c r="CY11" s="644"/>
      <c r="CZ11" s="675">
        <v>2.2000000000000002</v>
      </c>
      <c r="DA11" s="675"/>
      <c r="DB11" s="675"/>
      <c r="DC11" s="675"/>
      <c r="DD11" s="648">
        <v>220082</v>
      </c>
      <c r="DE11" s="643"/>
      <c r="DF11" s="643"/>
      <c r="DG11" s="643"/>
      <c r="DH11" s="643"/>
      <c r="DI11" s="643"/>
      <c r="DJ11" s="643"/>
      <c r="DK11" s="643"/>
      <c r="DL11" s="643"/>
      <c r="DM11" s="643"/>
      <c r="DN11" s="643"/>
      <c r="DO11" s="643"/>
      <c r="DP11" s="644"/>
      <c r="DQ11" s="648">
        <v>238903</v>
      </c>
      <c r="DR11" s="643"/>
      <c r="DS11" s="643"/>
      <c r="DT11" s="643"/>
      <c r="DU11" s="643"/>
      <c r="DV11" s="643"/>
      <c r="DW11" s="643"/>
      <c r="DX11" s="643"/>
      <c r="DY11" s="643"/>
      <c r="DZ11" s="643"/>
      <c r="EA11" s="643"/>
      <c r="EB11" s="643"/>
      <c r="EC11" s="689"/>
    </row>
    <row r="12" spans="2:143" ht="11.25" customHeight="1" x14ac:dyDescent="0.15">
      <c r="B12" s="639" t="s">
        <v>245</v>
      </c>
      <c r="C12" s="640"/>
      <c r="D12" s="640"/>
      <c r="E12" s="640"/>
      <c r="F12" s="640"/>
      <c r="G12" s="640"/>
      <c r="H12" s="640"/>
      <c r="I12" s="640"/>
      <c r="J12" s="640"/>
      <c r="K12" s="640"/>
      <c r="L12" s="640"/>
      <c r="M12" s="640"/>
      <c r="N12" s="640"/>
      <c r="O12" s="640"/>
      <c r="P12" s="640"/>
      <c r="Q12" s="641"/>
      <c r="R12" s="642" t="s">
        <v>128</v>
      </c>
      <c r="S12" s="643"/>
      <c r="T12" s="643"/>
      <c r="U12" s="643"/>
      <c r="V12" s="643"/>
      <c r="W12" s="643"/>
      <c r="X12" s="643"/>
      <c r="Y12" s="644"/>
      <c r="Z12" s="675" t="s">
        <v>128</v>
      </c>
      <c r="AA12" s="675"/>
      <c r="AB12" s="675"/>
      <c r="AC12" s="675"/>
      <c r="AD12" s="676" t="s">
        <v>128</v>
      </c>
      <c r="AE12" s="676"/>
      <c r="AF12" s="676"/>
      <c r="AG12" s="676"/>
      <c r="AH12" s="676"/>
      <c r="AI12" s="676"/>
      <c r="AJ12" s="676"/>
      <c r="AK12" s="676"/>
      <c r="AL12" s="645" t="s">
        <v>136</v>
      </c>
      <c r="AM12" s="646"/>
      <c r="AN12" s="646"/>
      <c r="AO12" s="677"/>
      <c r="AP12" s="639" t="s">
        <v>246</v>
      </c>
      <c r="AQ12" s="640"/>
      <c r="AR12" s="640"/>
      <c r="AS12" s="640"/>
      <c r="AT12" s="640"/>
      <c r="AU12" s="640"/>
      <c r="AV12" s="640"/>
      <c r="AW12" s="640"/>
      <c r="AX12" s="640"/>
      <c r="AY12" s="640"/>
      <c r="AZ12" s="640"/>
      <c r="BA12" s="640"/>
      <c r="BB12" s="640"/>
      <c r="BC12" s="640"/>
      <c r="BD12" s="640"/>
      <c r="BE12" s="640"/>
      <c r="BF12" s="641"/>
      <c r="BG12" s="642">
        <v>1892861</v>
      </c>
      <c r="BH12" s="643"/>
      <c r="BI12" s="643"/>
      <c r="BJ12" s="643"/>
      <c r="BK12" s="643"/>
      <c r="BL12" s="643"/>
      <c r="BM12" s="643"/>
      <c r="BN12" s="644"/>
      <c r="BO12" s="675">
        <v>53.8</v>
      </c>
      <c r="BP12" s="675"/>
      <c r="BQ12" s="675"/>
      <c r="BR12" s="675"/>
      <c r="BS12" s="648">
        <v>125470</v>
      </c>
      <c r="BT12" s="643"/>
      <c r="BU12" s="643"/>
      <c r="BV12" s="643"/>
      <c r="BW12" s="643"/>
      <c r="BX12" s="643"/>
      <c r="BY12" s="643"/>
      <c r="BZ12" s="643"/>
      <c r="CA12" s="643"/>
      <c r="CB12" s="689"/>
      <c r="CD12" s="681" t="s">
        <v>247</v>
      </c>
      <c r="CE12" s="682"/>
      <c r="CF12" s="682"/>
      <c r="CG12" s="682"/>
      <c r="CH12" s="682"/>
      <c r="CI12" s="682"/>
      <c r="CJ12" s="682"/>
      <c r="CK12" s="682"/>
      <c r="CL12" s="682"/>
      <c r="CM12" s="682"/>
      <c r="CN12" s="682"/>
      <c r="CO12" s="682"/>
      <c r="CP12" s="682"/>
      <c r="CQ12" s="683"/>
      <c r="CR12" s="642">
        <v>750948</v>
      </c>
      <c r="CS12" s="643"/>
      <c r="CT12" s="643"/>
      <c r="CU12" s="643"/>
      <c r="CV12" s="643"/>
      <c r="CW12" s="643"/>
      <c r="CX12" s="643"/>
      <c r="CY12" s="644"/>
      <c r="CZ12" s="675">
        <v>3.6</v>
      </c>
      <c r="DA12" s="675"/>
      <c r="DB12" s="675"/>
      <c r="DC12" s="675"/>
      <c r="DD12" s="648">
        <v>19998</v>
      </c>
      <c r="DE12" s="643"/>
      <c r="DF12" s="643"/>
      <c r="DG12" s="643"/>
      <c r="DH12" s="643"/>
      <c r="DI12" s="643"/>
      <c r="DJ12" s="643"/>
      <c r="DK12" s="643"/>
      <c r="DL12" s="643"/>
      <c r="DM12" s="643"/>
      <c r="DN12" s="643"/>
      <c r="DO12" s="643"/>
      <c r="DP12" s="644"/>
      <c r="DQ12" s="648">
        <v>610225</v>
      </c>
      <c r="DR12" s="643"/>
      <c r="DS12" s="643"/>
      <c r="DT12" s="643"/>
      <c r="DU12" s="643"/>
      <c r="DV12" s="643"/>
      <c r="DW12" s="643"/>
      <c r="DX12" s="643"/>
      <c r="DY12" s="643"/>
      <c r="DZ12" s="643"/>
      <c r="EA12" s="643"/>
      <c r="EB12" s="643"/>
      <c r="EC12" s="689"/>
    </row>
    <row r="13" spans="2:143" ht="11.25" customHeight="1" x14ac:dyDescent="0.15">
      <c r="B13" s="639" t="s">
        <v>248</v>
      </c>
      <c r="C13" s="640"/>
      <c r="D13" s="640"/>
      <c r="E13" s="640"/>
      <c r="F13" s="640"/>
      <c r="G13" s="640"/>
      <c r="H13" s="640"/>
      <c r="I13" s="640"/>
      <c r="J13" s="640"/>
      <c r="K13" s="640"/>
      <c r="L13" s="640"/>
      <c r="M13" s="640"/>
      <c r="N13" s="640"/>
      <c r="O13" s="640"/>
      <c r="P13" s="640"/>
      <c r="Q13" s="641"/>
      <c r="R13" s="642" t="s">
        <v>136</v>
      </c>
      <c r="S13" s="643"/>
      <c r="T13" s="643"/>
      <c r="U13" s="643"/>
      <c r="V13" s="643"/>
      <c r="W13" s="643"/>
      <c r="X13" s="643"/>
      <c r="Y13" s="644"/>
      <c r="Z13" s="675" t="s">
        <v>128</v>
      </c>
      <c r="AA13" s="675"/>
      <c r="AB13" s="675"/>
      <c r="AC13" s="675"/>
      <c r="AD13" s="676" t="s">
        <v>136</v>
      </c>
      <c r="AE13" s="676"/>
      <c r="AF13" s="676"/>
      <c r="AG13" s="676"/>
      <c r="AH13" s="676"/>
      <c r="AI13" s="676"/>
      <c r="AJ13" s="676"/>
      <c r="AK13" s="676"/>
      <c r="AL13" s="645" t="s">
        <v>128</v>
      </c>
      <c r="AM13" s="646"/>
      <c r="AN13" s="646"/>
      <c r="AO13" s="677"/>
      <c r="AP13" s="639" t="s">
        <v>249</v>
      </c>
      <c r="AQ13" s="640"/>
      <c r="AR13" s="640"/>
      <c r="AS13" s="640"/>
      <c r="AT13" s="640"/>
      <c r="AU13" s="640"/>
      <c r="AV13" s="640"/>
      <c r="AW13" s="640"/>
      <c r="AX13" s="640"/>
      <c r="AY13" s="640"/>
      <c r="AZ13" s="640"/>
      <c r="BA13" s="640"/>
      <c r="BB13" s="640"/>
      <c r="BC13" s="640"/>
      <c r="BD13" s="640"/>
      <c r="BE13" s="640"/>
      <c r="BF13" s="641"/>
      <c r="BG13" s="642">
        <v>1888562</v>
      </c>
      <c r="BH13" s="643"/>
      <c r="BI13" s="643"/>
      <c r="BJ13" s="643"/>
      <c r="BK13" s="643"/>
      <c r="BL13" s="643"/>
      <c r="BM13" s="643"/>
      <c r="BN13" s="644"/>
      <c r="BO13" s="675">
        <v>53.7</v>
      </c>
      <c r="BP13" s="675"/>
      <c r="BQ13" s="675"/>
      <c r="BR13" s="675"/>
      <c r="BS13" s="648">
        <v>125470</v>
      </c>
      <c r="BT13" s="643"/>
      <c r="BU13" s="643"/>
      <c r="BV13" s="643"/>
      <c r="BW13" s="643"/>
      <c r="BX13" s="643"/>
      <c r="BY13" s="643"/>
      <c r="BZ13" s="643"/>
      <c r="CA13" s="643"/>
      <c r="CB13" s="689"/>
      <c r="CD13" s="681" t="s">
        <v>250</v>
      </c>
      <c r="CE13" s="682"/>
      <c r="CF13" s="682"/>
      <c r="CG13" s="682"/>
      <c r="CH13" s="682"/>
      <c r="CI13" s="682"/>
      <c r="CJ13" s="682"/>
      <c r="CK13" s="682"/>
      <c r="CL13" s="682"/>
      <c r="CM13" s="682"/>
      <c r="CN13" s="682"/>
      <c r="CO13" s="682"/>
      <c r="CP13" s="682"/>
      <c r="CQ13" s="683"/>
      <c r="CR13" s="642">
        <v>911927</v>
      </c>
      <c r="CS13" s="643"/>
      <c r="CT13" s="643"/>
      <c r="CU13" s="643"/>
      <c r="CV13" s="643"/>
      <c r="CW13" s="643"/>
      <c r="CX13" s="643"/>
      <c r="CY13" s="644"/>
      <c r="CZ13" s="675">
        <v>4.4000000000000004</v>
      </c>
      <c r="DA13" s="675"/>
      <c r="DB13" s="675"/>
      <c r="DC13" s="675"/>
      <c r="DD13" s="648">
        <v>563309</v>
      </c>
      <c r="DE13" s="643"/>
      <c r="DF13" s="643"/>
      <c r="DG13" s="643"/>
      <c r="DH13" s="643"/>
      <c r="DI13" s="643"/>
      <c r="DJ13" s="643"/>
      <c r="DK13" s="643"/>
      <c r="DL13" s="643"/>
      <c r="DM13" s="643"/>
      <c r="DN13" s="643"/>
      <c r="DO13" s="643"/>
      <c r="DP13" s="644"/>
      <c r="DQ13" s="648">
        <v>457059</v>
      </c>
      <c r="DR13" s="643"/>
      <c r="DS13" s="643"/>
      <c r="DT13" s="643"/>
      <c r="DU13" s="643"/>
      <c r="DV13" s="643"/>
      <c r="DW13" s="643"/>
      <c r="DX13" s="643"/>
      <c r="DY13" s="643"/>
      <c r="DZ13" s="643"/>
      <c r="EA13" s="643"/>
      <c r="EB13" s="643"/>
      <c r="EC13" s="689"/>
    </row>
    <row r="14" spans="2:143" ht="11.25" customHeight="1" x14ac:dyDescent="0.15">
      <c r="B14" s="639" t="s">
        <v>251</v>
      </c>
      <c r="C14" s="640"/>
      <c r="D14" s="640"/>
      <c r="E14" s="640"/>
      <c r="F14" s="640"/>
      <c r="G14" s="640"/>
      <c r="H14" s="640"/>
      <c r="I14" s="640"/>
      <c r="J14" s="640"/>
      <c r="K14" s="640"/>
      <c r="L14" s="640"/>
      <c r="M14" s="640"/>
      <c r="N14" s="640"/>
      <c r="O14" s="640"/>
      <c r="P14" s="640"/>
      <c r="Q14" s="641"/>
      <c r="R14" s="642" t="s">
        <v>252</v>
      </c>
      <c r="S14" s="643"/>
      <c r="T14" s="643"/>
      <c r="U14" s="643"/>
      <c r="V14" s="643"/>
      <c r="W14" s="643"/>
      <c r="X14" s="643"/>
      <c r="Y14" s="644"/>
      <c r="Z14" s="675" t="s">
        <v>136</v>
      </c>
      <c r="AA14" s="675"/>
      <c r="AB14" s="675"/>
      <c r="AC14" s="675"/>
      <c r="AD14" s="676" t="s">
        <v>128</v>
      </c>
      <c r="AE14" s="676"/>
      <c r="AF14" s="676"/>
      <c r="AG14" s="676"/>
      <c r="AH14" s="676"/>
      <c r="AI14" s="676"/>
      <c r="AJ14" s="676"/>
      <c r="AK14" s="676"/>
      <c r="AL14" s="645" t="s">
        <v>128</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113775</v>
      </c>
      <c r="BH14" s="643"/>
      <c r="BI14" s="643"/>
      <c r="BJ14" s="643"/>
      <c r="BK14" s="643"/>
      <c r="BL14" s="643"/>
      <c r="BM14" s="643"/>
      <c r="BN14" s="644"/>
      <c r="BO14" s="675">
        <v>3.2</v>
      </c>
      <c r="BP14" s="675"/>
      <c r="BQ14" s="675"/>
      <c r="BR14" s="675"/>
      <c r="BS14" s="648" t="s">
        <v>128</v>
      </c>
      <c r="BT14" s="643"/>
      <c r="BU14" s="643"/>
      <c r="BV14" s="643"/>
      <c r="BW14" s="643"/>
      <c r="BX14" s="643"/>
      <c r="BY14" s="643"/>
      <c r="BZ14" s="643"/>
      <c r="CA14" s="643"/>
      <c r="CB14" s="689"/>
      <c r="CD14" s="681" t="s">
        <v>254</v>
      </c>
      <c r="CE14" s="682"/>
      <c r="CF14" s="682"/>
      <c r="CG14" s="682"/>
      <c r="CH14" s="682"/>
      <c r="CI14" s="682"/>
      <c r="CJ14" s="682"/>
      <c r="CK14" s="682"/>
      <c r="CL14" s="682"/>
      <c r="CM14" s="682"/>
      <c r="CN14" s="682"/>
      <c r="CO14" s="682"/>
      <c r="CP14" s="682"/>
      <c r="CQ14" s="683"/>
      <c r="CR14" s="642">
        <v>528471</v>
      </c>
      <c r="CS14" s="643"/>
      <c r="CT14" s="643"/>
      <c r="CU14" s="643"/>
      <c r="CV14" s="643"/>
      <c r="CW14" s="643"/>
      <c r="CX14" s="643"/>
      <c r="CY14" s="644"/>
      <c r="CZ14" s="675">
        <v>2.5</v>
      </c>
      <c r="DA14" s="675"/>
      <c r="DB14" s="675"/>
      <c r="DC14" s="675"/>
      <c r="DD14" s="648">
        <v>11345</v>
      </c>
      <c r="DE14" s="643"/>
      <c r="DF14" s="643"/>
      <c r="DG14" s="643"/>
      <c r="DH14" s="643"/>
      <c r="DI14" s="643"/>
      <c r="DJ14" s="643"/>
      <c r="DK14" s="643"/>
      <c r="DL14" s="643"/>
      <c r="DM14" s="643"/>
      <c r="DN14" s="643"/>
      <c r="DO14" s="643"/>
      <c r="DP14" s="644"/>
      <c r="DQ14" s="648">
        <v>480294</v>
      </c>
      <c r="DR14" s="643"/>
      <c r="DS14" s="643"/>
      <c r="DT14" s="643"/>
      <c r="DU14" s="643"/>
      <c r="DV14" s="643"/>
      <c r="DW14" s="643"/>
      <c r="DX14" s="643"/>
      <c r="DY14" s="643"/>
      <c r="DZ14" s="643"/>
      <c r="EA14" s="643"/>
      <c r="EB14" s="643"/>
      <c r="EC14" s="689"/>
    </row>
    <row r="15" spans="2:143" ht="11.25" customHeight="1" x14ac:dyDescent="0.15">
      <c r="B15" s="639" t="s">
        <v>255</v>
      </c>
      <c r="C15" s="640"/>
      <c r="D15" s="640"/>
      <c r="E15" s="640"/>
      <c r="F15" s="640"/>
      <c r="G15" s="640"/>
      <c r="H15" s="640"/>
      <c r="I15" s="640"/>
      <c r="J15" s="640"/>
      <c r="K15" s="640"/>
      <c r="L15" s="640"/>
      <c r="M15" s="640"/>
      <c r="N15" s="640"/>
      <c r="O15" s="640"/>
      <c r="P15" s="640"/>
      <c r="Q15" s="641"/>
      <c r="R15" s="642" t="s">
        <v>252</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136</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172861</v>
      </c>
      <c r="BH15" s="643"/>
      <c r="BI15" s="643"/>
      <c r="BJ15" s="643"/>
      <c r="BK15" s="643"/>
      <c r="BL15" s="643"/>
      <c r="BM15" s="643"/>
      <c r="BN15" s="644"/>
      <c r="BO15" s="675">
        <v>4.9000000000000004</v>
      </c>
      <c r="BP15" s="675"/>
      <c r="BQ15" s="675"/>
      <c r="BR15" s="675"/>
      <c r="BS15" s="648" t="s">
        <v>136</v>
      </c>
      <c r="BT15" s="643"/>
      <c r="BU15" s="643"/>
      <c r="BV15" s="643"/>
      <c r="BW15" s="643"/>
      <c r="BX15" s="643"/>
      <c r="BY15" s="643"/>
      <c r="BZ15" s="643"/>
      <c r="CA15" s="643"/>
      <c r="CB15" s="689"/>
      <c r="CD15" s="681" t="s">
        <v>257</v>
      </c>
      <c r="CE15" s="682"/>
      <c r="CF15" s="682"/>
      <c r="CG15" s="682"/>
      <c r="CH15" s="682"/>
      <c r="CI15" s="682"/>
      <c r="CJ15" s="682"/>
      <c r="CK15" s="682"/>
      <c r="CL15" s="682"/>
      <c r="CM15" s="682"/>
      <c r="CN15" s="682"/>
      <c r="CO15" s="682"/>
      <c r="CP15" s="682"/>
      <c r="CQ15" s="683"/>
      <c r="CR15" s="642">
        <v>1836769</v>
      </c>
      <c r="CS15" s="643"/>
      <c r="CT15" s="643"/>
      <c r="CU15" s="643"/>
      <c r="CV15" s="643"/>
      <c r="CW15" s="643"/>
      <c r="CX15" s="643"/>
      <c r="CY15" s="644"/>
      <c r="CZ15" s="675">
        <v>8.9</v>
      </c>
      <c r="DA15" s="675"/>
      <c r="DB15" s="675"/>
      <c r="DC15" s="675"/>
      <c r="DD15" s="648">
        <v>443203</v>
      </c>
      <c r="DE15" s="643"/>
      <c r="DF15" s="643"/>
      <c r="DG15" s="643"/>
      <c r="DH15" s="643"/>
      <c r="DI15" s="643"/>
      <c r="DJ15" s="643"/>
      <c r="DK15" s="643"/>
      <c r="DL15" s="643"/>
      <c r="DM15" s="643"/>
      <c r="DN15" s="643"/>
      <c r="DO15" s="643"/>
      <c r="DP15" s="644"/>
      <c r="DQ15" s="648">
        <v>1309285</v>
      </c>
      <c r="DR15" s="643"/>
      <c r="DS15" s="643"/>
      <c r="DT15" s="643"/>
      <c r="DU15" s="643"/>
      <c r="DV15" s="643"/>
      <c r="DW15" s="643"/>
      <c r="DX15" s="643"/>
      <c r="DY15" s="643"/>
      <c r="DZ15" s="643"/>
      <c r="EA15" s="643"/>
      <c r="EB15" s="643"/>
      <c r="EC15" s="689"/>
    </row>
    <row r="16" spans="2:143" ht="11.25" customHeight="1" x14ac:dyDescent="0.15">
      <c r="B16" s="639" t="s">
        <v>258</v>
      </c>
      <c r="C16" s="640"/>
      <c r="D16" s="640"/>
      <c r="E16" s="640"/>
      <c r="F16" s="640"/>
      <c r="G16" s="640"/>
      <c r="H16" s="640"/>
      <c r="I16" s="640"/>
      <c r="J16" s="640"/>
      <c r="K16" s="640"/>
      <c r="L16" s="640"/>
      <c r="M16" s="640"/>
      <c r="N16" s="640"/>
      <c r="O16" s="640"/>
      <c r="P16" s="640"/>
      <c r="Q16" s="641"/>
      <c r="R16" s="642">
        <v>6891</v>
      </c>
      <c r="S16" s="643"/>
      <c r="T16" s="643"/>
      <c r="U16" s="643"/>
      <c r="V16" s="643"/>
      <c r="W16" s="643"/>
      <c r="X16" s="643"/>
      <c r="Y16" s="644"/>
      <c r="Z16" s="675">
        <v>0</v>
      </c>
      <c r="AA16" s="675"/>
      <c r="AB16" s="675"/>
      <c r="AC16" s="675"/>
      <c r="AD16" s="676">
        <v>6891</v>
      </c>
      <c r="AE16" s="676"/>
      <c r="AF16" s="676"/>
      <c r="AG16" s="676"/>
      <c r="AH16" s="676"/>
      <c r="AI16" s="676"/>
      <c r="AJ16" s="676"/>
      <c r="AK16" s="676"/>
      <c r="AL16" s="645">
        <v>0.1</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128</v>
      </c>
      <c r="BP16" s="675"/>
      <c r="BQ16" s="675"/>
      <c r="BR16" s="675"/>
      <c r="BS16" s="648" t="s">
        <v>128</v>
      </c>
      <c r="BT16" s="643"/>
      <c r="BU16" s="643"/>
      <c r="BV16" s="643"/>
      <c r="BW16" s="643"/>
      <c r="BX16" s="643"/>
      <c r="BY16" s="643"/>
      <c r="BZ16" s="643"/>
      <c r="CA16" s="643"/>
      <c r="CB16" s="689"/>
      <c r="CD16" s="681" t="s">
        <v>260</v>
      </c>
      <c r="CE16" s="682"/>
      <c r="CF16" s="682"/>
      <c r="CG16" s="682"/>
      <c r="CH16" s="682"/>
      <c r="CI16" s="682"/>
      <c r="CJ16" s="682"/>
      <c r="CK16" s="682"/>
      <c r="CL16" s="682"/>
      <c r="CM16" s="682"/>
      <c r="CN16" s="682"/>
      <c r="CO16" s="682"/>
      <c r="CP16" s="682"/>
      <c r="CQ16" s="683"/>
      <c r="CR16" s="642">
        <v>181880</v>
      </c>
      <c r="CS16" s="643"/>
      <c r="CT16" s="643"/>
      <c r="CU16" s="643"/>
      <c r="CV16" s="643"/>
      <c r="CW16" s="643"/>
      <c r="CX16" s="643"/>
      <c r="CY16" s="644"/>
      <c r="CZ16" s="675">
        <v>0.9</v>
      </c>
      <c r="DA16" s="675"/>
      <c r="DB16" s="675"/>
      <c r="DC16" s="675"/>
      <c r="DD16" s="648" t="s">
        <v>128</v>
      </c>
      <c r="DE16" s="643"/>
      <c r="DF16" s="643"/>
      <c r="DG16" s="643"/>
      <c r="DH16" s="643"/>
      <c r="DI16" s="643"/>
      <c r="DJ16" s="643"/>
      <c r="DK16" s="643"/>
      <c r="DL16" s="643"/>
      <c r="DM16" s="643"/>
      <c r="DN16" s="643"/>
      <c r="DO16" s="643"/>
      <c r="DP16" s="644"/>
      <c r="DQ16" s="648">
        <v>3057</v>
      </c>
      <c r="DR16" s="643"/>
      <c r="DS16" s="643"/>
      <c r="DT16" s="643"/>
      <c r="DU16" s="643"/>
      <c r="DV16" s="643"/>
      <c r="DW16" s="643"/>
      <c r="DX16" s="643"/>
      <c r="DY16" s="643"/>
      <c r="DZ16" s="643"/>
      <c r="EA16" s="643"/>
      <c r="EB16" s="643"/>
      <c r="EC16" s="689"/>
    </row>
    <row r="17" spans="2:133" ht="11.25" customHeight="1" x14ac:dyDescent="0.15">
      <c r="B17" s="639" t="s">
        <v>261</v>
      </c>
      <c r="C17" s="640"/>
      <c r="D17" s="640"/>
      <c r="E17" s="640"/>
      <c r="F17" s="640"/>
      <c r="G17" s="640"/>
      <c r="H17" s="640"/>
      <c r="I17" s="640"/>
      <c r="J17" s="640"/>
      <c r="K17" s="640"/>
      <c r="L17" s="640"/>
      <c r="M17" s="640"/>
      <c r="N17" s="640"/>
      <c r="O17" s="640"/>
      <c r="P17" s="640"/>
      <c r="Q17" s="641"/>
      <c r="R17" s="642">
        <v>32909</v>
      </c>
      <c r="S17" s="643"/>
      <c r="T17" s="643"/>
      <c r="U17" s="643"/>
      <c r="V17" s="643"/>
      <c r="W17" s="643"/>
      <c r="X17" s="643"/>
      <c r="Y17" s="644"/>
      <c r="Z17" s="675">
        <v>0.2</v>
      </c>
      <c r="AA17" s="675"/>
      <c r="AB17" s="675"/>
      <c r="AC17" s="675"/>
      <c r="AD17" s="676">
        <v>32909</v>
      </c>
      <c r="AE17" s="676"/>
      <c r="AF17" s="676"/>
      <c r="AG17" s="676"/>
      <c r="AH17" s="676"/>
      <c r="AI17" s="676"/>
      <c r="AJ17" s="676"/>
      <c r="AK17" s="676"/>
      <c r="AL17" s="645">
        <v>0.5</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9"/>
      <c r="CD17" s="681" t="s">
        <v>263</v>
      </c>
      <c r="CE17" s="682"/>
      <c r="CF17" s="682"/>
      <c r="CG17" s="682"/>
      <c r="CH17" s="682"/>
      <c r="CI17" s="682"/>
      <c r="CJ17" s="682"/>
      <c r="CK17" s="682"/>
      <c r="CL17" s="682"/>
      <c r="CM17" s="682"/>
      <c r="CN17" s="682"/>
      <c r="CO17" s="682"/>
      <c r="CP17" s="682"/>
      <c r="CQ17" s="683"/>
      <c r="CR17" s="642">
        <v>1103967</v>
      </c>
      <c r="CS17" s="643"/>
      <c r="CT17" s="643"/>
      <c r="CU17" s="643"/>
      <c r="CV17" s="643"/>
      <c r="CW17" s="643"/>
      <c r="CX17" s="643"/>
      <c r="CY17" s="644"/>
      <c r="CZ17" s="675">
        <v>5.3</v>
      </c>
      <c r="DA17" s="675"/>
      <c r="DB17" s="675"/>
      <c r="DC17" s="675"/>
      <c r="DD17" s="648" t="s">
        <v>252</v>
      </c>
      <c r="DE17" s="643"/>
      <c r="DF17" s="643"/>
      <c r="DG17" s="643"/>
      <c r="DH17" s="643"/>
      <c r="DI17" s="643"/>
      <c r="DJ17" s="643"/>
      <c r="DK17" s="643"/>
      <c r="DL17" s="643"/>
      <c r="DM17" s="643"/>
      <c r="DN17" s="643"/>
      <c r="DO17" s="643"/>
      <c r="DP17" s="644"/>
      <c r="DQ17" s="648">
        <v>1103967</v>
      </c>
      <c r="DR17" s="643"/>
      <c r="DS17" s="643"/>
      <c r="DT17" s="643"/>
      <c r="DU17" s="643"/>
      <c r="DV17" s="643"/>
      <c r="DW17" s="643"/>
      <c r="DX17" s="643"/>
      <c r="DY17" s="643"/>
      <c r="DZ17" s="643"/>
      <c r="EA17" s="643"/>
      <c r="EB17" s="643"/>
      <c r="EC17" s="689"/>
    </row>
    <row r="18" spans="2:133" ht="11.25" customHeight="1" x14ac:dyDescent="0.15">
      <c r="B18" s="639" t="s">
        <v>264</v>
      </c>
      <c r="C18" s="640"/>
      <c r="D18" s="640"/>
      <c r="E18" s="640"/>
      <c r="F18" s="640"/>
      <c r="G18" s="640"/>
      <c r="H18" s="640"/>
      <c r="I18" s="640"/>
      <c r="J18" s="640"/>
      <c r="K18" s="640"/>
      <c r="L18" s="640"/>
      <c r="M18" s="640"/>
      <c r="N18" s="640"/>
      <c r="O18" s="640"/>
      <c r="P18" s="640"/>
      <c r="Q18" s="641"/>
      <c r="R18" s="642">
        <v>19063</v>
      </c>
      <c r="S18" s="643"/>
      <c r="T18" s="643"/>
      <c r="U18" s="643"/>
      <c r="V18" s="643"/>
      <c r="W18" s="643"/>
      <c r="X18" s="643"/>
      <c r="Y18" s="644"/>
      <c r="Z18" s="675">
        <v>0.1</v>
      </c>
      <c r="AA18" s="675"/>
      <c r="AB18" s="675"/>
      <c r="AC18" s="675"/>
      <c r="AD18" s="676">
        <v>19063</v>
      </c>
      <c r="AE18" s="676"/>
      <c r="AF18" s="676"/>
      <c r="AG18" s="676"/>
      <c r="AH18" s="676"/>
      <c r="AI18" s="676"/>
      <c r="AJ18" s="676"/>
      <c r="AK18" s="676"/>
      <c r="AL18" s="645">
        <v>0.3</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136</v>
      </c>
      <c r="BH18" s="643"/>
      <c r="BI18" s="643"/>
      <c r="BJ18" s="643"/>
      <c r="BK18" s="643"/>
      <c r="BL18" s="643"/>
      <c r="BM18" s="643"/>
      <c r="BN18" s="644"/>
      <c r="BO18" s="675" t="s">
        <v>136</v>
      </c>
      <c r="BP18" s="675"/>
      <c r="BQ18" s="675"/>
      <c r="BR18" s="675"/>
      <c r="BS18" s="648" t="s">
        <v>136</v>
      </c>
      <c r="BT18" s="643"/>
      <c r="BU18" s="643"/>
      <c r="BV18" s="643"/>
      <c r="BW18" s="643"/>
      <c r="BX18" s="643"/>
      <c r="BY18" s="643"/>
      <c r="BZ18" s="643"/>
      <c r="CA18" s="643"/>
      <c r="CB18" s="689"/>
      <c r="CD18" s="681" t="s">
        <v>266</v>
      </c>
      <c r="CE18" s="682"/>
      <c r="CF18" s="682"/>
      <c r="CG18" s="682"/>
      <c r="CH18" s="682"/>
      <c r="CI18" s="682"/>
      <c r="CJ18" s="682"/>
      <c r="CK18" s="682"/>
      <c r="CL18" s="682"/>
      <c r="CM18" s="682"/>
      <c r="CN18" s="682"/>
      <c r="CO18" s="682"/>
      <c r="CP18" s="682"/>
      <c r="CQ18" s="683"/>
      <c r="CR18" s="642" t="s">
        <v>252</v>
      </c>
      <c r="CS18" s="643"/>
      <c r="CT18" s="643"/>
      <c r="CU18" s="643"/>
      <c r="CV18" s="643"/>
      <c r="CW18" s="643"/>
      <c r="CX18" s="643"/>
      <c r="CY18" s="644"/>
      <c r="CZ18" s="675" t="s">
        <v>136</v>
      </c>
      <c r="DA18" s="675"/>
      <c r="DB18" s="675"/>
      <c r="DC18" s="675"/>
      <c r="DD18" s="648" t="s">
        <v>136</v>
      </c>
      <c r="DE18" s="643"/>
      <c r="DF18" s="643"/>
      <c r="DG18" s="643"/>
      <c r="DH18" s="643"/>
      <c r="DI18" s="643"/>
      <c r="DJ18" s="643"/>
      <c r="DK18" s="643"/>
      <c r="DL18" s="643"/>
      <c r="DM18" s="643"/>
      <c r="DN18" s="643"/>
      <c r="DO18" s="643"/>
      <c r="DP18" s="644"/>
      <c r="DQ18" s="648" t="s">
        <v>252</v>
      </c>
      <c r="DR18" s="643"/>
      <c r="DS18" s="643"/>
      <c r="DT18" s="643"/>
      <c r="DU18" s="643"/>
      <c r="DV18" s="643"/>
      <c r="DW18" s="643"/>
      <c r="DX18" s="643"/>
      <c r="DY18" s="643"/>
      <c r="DZ18" s="643"/>
      <c r="EA18" s="643"/>
      <c r="EB18" s="643"/>
      <c r="EC18" s="689"/>
    </row>
    <row r="19" spans="2:133" ht="11.25" customHeight="1" x14ac:dyDescent="0.15">
      <c r="B19" s="639" t="s">
        <v>267</v>
      </c>
      <c r="C19" s="640"/>
      <c r="D19" s="640"/>
      <c r="E19" s="640"/>
      <c r="F19" s="640"/>
      <c r="G19" s="640"/>
      <c r="H19" s="640"/>
      <c r="I19" s="640"/>
      <c r="J19" s="640"/>
      <c r="K19" s="640"/>
      <c r="L19" s="640"/>
      <c r="M19" s="640"/>
      <c r="N19" s="640"/>
      <c r="O19" s="640"/>
      <c r="P19" s="640"/>
      <c r="Q19" s="641"/>
      <c r="R19" s="642">
        <v>13630</v>
      </c>
      <c r="S19" s="643"/>
      <c r="T19" s="643"/>
      <c r="U19" s="643"/>
      <c r="V19" s="643"/>
      <c r="W19" s="643"/>
      <c r="X19" s="643"/>
      <c r="Y19" s="644"/>
      <c r="Z19" s="675">
        <v>0.1</v>
      </c>
      <c r="AA19" s="675"/>
      <c r="AB19" s="675"/>
      <c r="AC19" s="675"/>
      <c r="AD19" s="676">
        <v>13630</v>
      </c>
      <c r="AE19" s="676"/>
      <c r="AF19" s="676"/>
      <c r="AG19" s="676"/>
      <c r="AH19" s="676"/>
      <c r="AI19" s="676"/>
      <c r="AJ19" s="676"/>
      <c r="AK19" s="676"/>
      <c r="AL19" s="645">
        <v>0.2</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v>532</v>
      </c>
      <c r="BH19" s="643"/>
      <c r="BI19" s="643"/>
      <c r="BJ19" s="643"/>
      <c r="BK19" s="643"/>
      <c r="BL19" s="643"/>
      <c r="BM19" s="643"/>
      <c r="BN19" s="644"/>
      <c r="BO19" s="675">
        <v>0</v>
      </c>
      <c r="BP19" s="675"/>
      <c r="BQ19" s="675"/>
      <c r="BR19" s="675"/>
      <c r="BS19" s="648" t="s">
        <v>128</v>
      </c>
      <c r="BT19" s="643"/>
      <c r="BU19" s="643"/>
      <c r="BV19" s="643"/>
      <c r="BW19" s="643"/>
      <c r="BX19" s="643"/>
      <c r="BY19" s="643"/>
      <c r="BZ19" s="643"/>
      <c r="CA19" s="643"/>
      <c r="CB19" s="689"/>
      <c r="CD19" s="681" t="s">
        <v>269</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252</v>
      </c>
      <c r="DA19" s="675"/>
      <c r="DB19" s="675"/>
      <c r="DC19" s="675"/>
      <c r="DD19" s="648" t="s">
        <v>136</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15">
      <c r="B20" s="639" t="s">
        <v>270</v>
      </c>
      <c r="C20" s="640"/>
      <c r="D20" s="640"/>
      <c r="E20" s="640"/>
      <c r="F20" s="640"/>
      <c r="G20" s="640"/>
      <c r="H20" s="640"/>
      <c r="I20" s="640"/>
      <c r="J20" s="640"/>
      <c r="K20" s="640"/>
      <c r="L20" s="640"/>
      <c r="M20" s="640"/>
      <c r="N20" s="640"/>
      <c r="O20" s="640"/>
      <c r="P20" s="640"/>
      <c r="Q20" s="641"/>
      <c r="R20" s="642">
        <v>3050</v>
      </c>
      <c r="S20" s="643"/>
      <c r="T20" s="643"/>
      <c r="U20" s="643"/>
      <c r="V20" s="643"/>
      <c r="W20" s="643"/>
      <c r="X20" s="643"/>
      <c r="Y20" s="644"/>
      <c r="Z20" s="675">
        <v>0</v>
      </c>
      <c r="AA20" s="675"/>
      <c r="AB20" s="675"/>
      <c r="AC20" s="675"/>
      <c r="AD20" s="676">
        <v>3050</v>
      </c>
      <c r="AE20" s="676"/>
      <c r="AF20" s="676"/>
      <c r="AG20" s="676"/>
      <c r="AH20" s="676"/>
      <c r="AI20" s="676"/>
      <c r="AJ20" s="676"/>
      <c r="AK20" s="676"/>
      <c r="AL20" s="645">
        <v>0</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v>532</v>
      </c>
      <c r="BH20" s="643"/>
      <c r="BI20" s="643"/>
      <c r="BJ20" s="643"/>
      <c r="BK20" s="643"/>
      <c r="BL20" s="643"/>
      <c r="BM20" s="643"/>
      <c r="BN20" s="644"/>
      <c r="BO20" s="675">
        <v>0</v>
      </c>
      <c r="BP20" s="675"/>
      <c r="BQ20" s="675"/>
      <c r="BR20" s="675"/>
      <c r="BS20" s="648" t="s">
        <v>128</v>
      </c>
      <c r="BT20" s="643"/>
      <c r="BU20" s="643"/>
      <c r="BV20" s="643"/>
      <c r="BW20" s="643"/>
      <c r="BX20" s="643"/>
      <c r="BY20" s="643"/>
      <c r="BZ20" s="643"/>
      <c r="CA20" s="643"/>
      <c r="CB20" s="689"/>
      <c r="CD20" s="681" t="s">
        <v>272</v>
      </c>
      <c r="CE20" s="682"/>
      <c r="CF20" s="682"/>
      <c r="CG20" s="682"/>
      <c r="CH20" s="682"/>
      <c r="CI20" s="682"/>
      <c r="CJ20" s="682"/>
      <c r="CK20" s="682"/>
      <c r="CL20" s="682"/>
      <c r="CM20" s="682"/>
      <c r="CN20" s="682"/>
      <c r="CO20" s="682"/>
      <c r="CP20" s="682"/>
      <c r="CQ20" s="683"/>
      <c r="CR20" s="642">
        <v>20737384</v>
      </c>
      <c r="CS20" s="643"/>
      <c r="CT20" s="643"/>
      <c r="CU20" s="643"/>
      <c r="CV20" s="643"/>
      <c r="CW20" s="643"/>
      <c r="CX20" s="643"/>
      <c r="CY20" s="644"/>
      <c r="CZ20" s="675">
        <v>100</v>
      </c>
      <c r="DA20" s="675"/>
      <c r="DB20" s="675"/>
      <c r="DC20" s="675"/>
      <c r="DD20" s="648">
        <v>1417300</v>
      </c>
      <c r="DE20" s="643"/>
      <c r="DF20" s="643"/>
      <c r="DG20" s="643"/>
      <c r="DH20" s="643"/>
      <c r="DI20" s="643"/>
      <c r="DJ20" s="643"/>
      <c r="DK20" s="643"/>
      <c r="DL20" s="643"/>
      <c r="DM20" s="643"/>
      <c r="DN20" s="643"/>
      <c r="DO20" s="643"/>
      <c r="DP20" s="644"/>
      <c r="DQ20" s="648">
        <v>14029471</v>
      </c>
      <c r="DR20" s="643"/>
      <c r="DS20" s="643"/>
      <c r="DT20" s="643"/>
      <c r="DU20" s="643"/>
      <c r="DV20" s="643"/>
      <c r="DW20" s="643"/>
      <c r="DX20" s="643"/>
      <c r="DY20" s="643"/>
      <c r="DZ20" s="643"/>
      <c r="EA20" s="643"/>
      <c r="EB20" s="643"/>
      <c r="EC20" s="689"/>
    </row>
    <row r="21" spans="2:133" ht="11.25" customHeight="1" x14ac:dyDescent="0.15">
      <c r="B21" s="639" t="s">
        <v>273</v>
      </c>
      <c r="C21" s="640"/>
      <c r="D21" s="640"/>
      <c r="E21" s="640"/>
      <c r="F21" s="640"/>
      <c r="G21" s="640"/>
      <c r="H21" s="640"/>
      <c r="I21" s="640"/>
      <c r="J21" s="640"/>
      <c r="K21" s="640"/>
      <c r="L21" s="640"/>
      <c r="M21" s="640"/>
      <c r="N21" s="640"/>
      <c r="O21" s="640"/>
      <c r="P21" s="640"/>
      <c r="Q21" s="641"/>
      <c r="R21" s="642">
        <v>2383</v>
      </c>
      <c r="S21" s="643"/>
      <c r="T21" s="643"/>
      <c r="U21" s="643"/>
      <c r="V21" s="643"/>
      <c r="W21" s="643"/>
      <c r="X21" s="643"/>
      <c r="Y21" s="644"/>
      <c r="Z21" s="675">
        <v>0</v>
      </c>
      <c r="AA21" s="675"/>
      <c r="AB21" s="675"/>
      <c r="AC21" s="675"/>
      <c r="AD21" s="676">
        <v>2383</v>
      </c>
      <c r="AE21" s="676"/>
      <c r="AF21" s="676"/>
      <c r="AG21" s="676"/>
      <c r="AH21" s="676"/>
      <c r="AI21" s="676"/>
      <c r="AJ21" s="676"/>
      <c r="AK21" s="676"/>
      <c r="AL21" s="645">
        <v>0</v>
      </c>
      <c r="AM21" s="646"/>
      <c r="AN21" s="646"/>
      <c r="AO21" s="677"/>
      <c r="AP21" s="736" t="s">
        <v>274</v>
      </c>
      <c r="AQ21" s="744"/>
      <c r="AR21" s="744"/>
      <c r="AS21" s="744"/>
      <c r="AT21" s="744"/>
      <c r="AU21" s="744"/>
      <c r="AV21" s="744"/>
      <c r="AW21" s="744"/>
      <c r="AX21" s="744"/>
      <c r="AY21" s="744"/>
      <c r="AZ21" s="744"/>
      <c r="BA21" s="744"/>
      <c r="BB21" s="744"/>
      <c r="BC21" s="744"/>
      <c r="BD21" s="744"/>
      <c r="BE21" s="744"/>
      <c r="BF21" s="738"/>
      <c r="BG21" s="642">
        <v>532</v>
      </c>
      <c r="BH21" s="643"/>
      <c r="BI21" s="643"/>
      <c r="BJ21" s="643"/>
      <c r="BK21" s="643"/>
      <c r="BL21" s="643"/>
      <c r="BM21" s="643"/>
      <c r="BN21" s="644"/>
      <c r="BO21" s="675">
        <v>0</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275</v>
      </c>
      <c r="C22" s="640"/>
      <c r="D22" s="640"/>
      <c r="E22" s="640"/>
      <c r="F22" s="640"/>
      <c r="G22" s="640"/>
      <c r="H22" s="640"/>
      <c r="I22" s="640"/>
      <c r="J22" s="640"/>
      <c r="K22" s="640"/>
      <c r="L22" s="640"/>
      <c r="M22" s="640"/>
      <c r="N22" s="640"/>
      <c r="O22" s="640"/>
      <c r="P22" s="640"/>
      <c r="Q22" s="641"/>
      <c r="R22" s="642">
        <v>3474327</v>
      </c>
      <c r="S22" s="643"/>
      <c r="T22" s="643"/>
      <c r="U22" s="643"/>
      <c r="V22" s="643"/>
      <c r="W22" s="643"/>
      <c r="X22" s="643"/>
      <c r="Y22" s="644"/>
      <c r="Z22" s="675">
        <v>16.399999999999999</v>
      </c>
      <c r="AA22" s="675"/>
      <c r="AB22" s="675"/>
      <c r="AC22" s="675"/>
      <c r="AD22" s="676">
        <v>2831983</v>
      </c>
      <c r="AE22" s="676"/>
      <c r="AF22" s="676"/>
      <c r="AG22" s="676"/>
      <c r="AH22" s="676"/>
      <c r="AI22" s="676"/>
      <c r="AJ22" s="676"/>
      <c r="AK22" s="676"/>
      <c r="AL22" s="645">
        <v>39.200000000000003</v>
      </c>
      <c r="AM22" s="646"/>
      <c r="AN22" s="646"/>
      <c r="AO22" s="677"/>
      <c r="AP22" s="736" t="s">
        <v>276</v>
      </c>
      <c r="AQ22" s="744"/>
      <c r="AR22" s="744"/>
      <c r="AS22" s="744"/>
      <c r="AT22" s="744"/>
      <c r="AU22" s="744"/>
      <c r="AV22" s="744"/>
      <c r="AW22" s="744"/>
      <c r="AX22" s="744"/>
      <c r="AY22" s="744"/>
      <c r="AZ22" s="744"/>
      <c r="BA22" s="744"/>
      <c r="BB22" s="744"/>
      <c r="BC22" s="744"/>
      <c r="BD22" s="744"/>
      <c r="BE22" s="744"/>
      <c r="BF22" s="738"/>
      <c r="BG22" s="642" t="s">
        <v>252</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9"/>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278</v>
      </c>
      <c r="C23" s="640"/>
      <c r="D23" s="640"/>
      <c r="E23" s="640"/>
      <c r="F23" s="640"/>
      <c r="G23" s="640"/>
      <c r="H23" s="640"/>
      <c r="I23" s="640"/>
      <c r="J23" s="640"/>
      <c r="K23" s="640"/>
      <c r="L23" s="640"/>
      <c r="M23" s="640"/>
      <c r="N23" s="640"/>
      <c r="O23" s="640"/>
      <c r="P23" s="640"/>
      <c r="Q23" s="641"/>
      <c r="R23" s="642">
        <v>2831983</v>
      </c>
      <c r="S23" s="643"/>
      <c r="T23" s="643"/>
      <c r="U23" s="643"/>
      <c r="V23" s="643"/>
      <c r="W23" s="643"/>
      <c r="X23" s="643"/>
      <c r="Y23" s="644"/>
      <c r="Z23" s="675">
        <v>13.4</v>
      </c>
      <c r="AA23" s="675"/>
      <c r="AB23" s="675"/>
      <c r="AC23" s="675"/>
      <c r="AD23" s="676">
        <v>2831983</v>
      </c>
      <c r="AE23" s="676"/>
      <c r="AF23" s="676"/>
      <c r="AG23" s="676"/>
      <c r="AH23" s="676"/>
      <c r="AI23" s="676"/>
      <c r="AJ23" s="676"/>
      <c r="AK23" s="676"/>
      <c r="AL23" s="645">
        <v>39.200000000000003</v>
      </c>
      <c r="AM23" s="646"/>
      <c r="AN23" s="646"/>
      <c r="AO23" s="677"/>
      <c r="AP23" s="736" t="s">
        <v>279</v>
      </c>
      <c r="AQ23" s="744"/>
      <c r="AR23" s="744"/>
      <c r="AS23" s="744"/>
      <c r="AT23" s="744"/>
      <c r="AU23" s="744"/>
      <c r="AV23" s="744"/>
      <c r="AW23" s="744"/>
      <c r="AX23" s="744"/>
      <c r="AY23" s="744"/>
      <c r="AZ23" s="744"/>
      <c r="BA23" s="744"/>
      <c r="BB23" s="744"/>
      <c r="BC23" s="744"/>
      <c r="BD23" s="744"/>
      <c r="BE23" s="744"/>
      <c r="BF23" s="738"/>
      <c r="BG23" s="642" t="s">
        <v>128</v>
      </c>
      <c r="BH23" s="643"/>
      <c r="BI23" s="643"/>
      <c r="BJ23" s="643"/>
      <c r="BK23" s="643"/>
      <c r="BL23" s="643"/>
      <c r="BM23" s="643"/>
      <c r="BN23" s="644"/>
      <c r="BO23" s="675" t="s">
        <v>128</v>
      </c>
      <c r="BP23" s="675"/>
      <c r="BQ23" s="675"/>
      <c r="BR23" s="675"/>
      <c r="BS23" s="648" t="s">
        <v>128</v>
      </c>
      <c r="BT23" s="643"/>
      <c r="BU23" s="643"/>
      <c r="BV23" s="643"/>
      <c r="BW23" s="643"/>
      <c r="BX23" s="643"/>
      <c r="BY23" s="643"/>
      <c r="BZ23" s="643"/>
      <c r="CA23" s="643"/>
      <c r="CB23" s="689"/>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15">
      <c r="B24" s="639" t="s">
        <v>285</v>
      </c>
      <c r="C24" s="640"/>
      <c r="D24" s="640"/>
      <c r="E24" s="640"/>
      <c r="F24" s="640"/>
      <c r="G24" s="640"/>
      <c r="H24" s="640"/>
      <c r="I24" s="640"/>
      <c r="J24" s="640"/>
      <c r="K24" s="640"/>
      <c r="L24" s="640"/>
      <c r="M24" s="640"/>
      <c r="N24" s="640"/>
      <c r="O24" s="640"/>
      <c r="P24" s="640"/>
      <c r="Q24" s="641"/>
      <c r="R24" s="642">
        <v>642344</v>
      </c>
      <c r="S24" s="643"/>
      <c r="T24" s="643"/>
      <c r="U24" s="643"/>
      <c r="V24" s="643"/>
      <c r="W24" s="643"/>
      <c r="X24" s="643"/>
      <c r="Y24" s="644"/>
      <c r="Z24" s="675">
        <v>3</v>
      </c>
      <c r="AA24" s="675"/>
      <c r="AB24" s="675"/>
      <c r="AC24" s="675"/>
      <c r="AD24" s="676" t="s">
        <v>136</v>
      </c>
      <c r="AE24" s="676"/>
      <c r="AF24" s="676"/>
      <c r="AG24" s="676"/>
      <c r="AH24" s="676"/>
      <c r="AI24" s="676"/>
      <c r="AJ24" s="676"/>
      <c r="AK24" s="676"/>
      <c r="AL24" s="645" t="s">
        <v>252</v>
      </c>
      <c r="AM24" s="646"/>
      <c r="AN24" s="646"/>
      <c r="AO24" s="677"/>
      <c r="AP24" s="736" t="s">
        <v>286</v>
      </c>
      <c r="AQ24" s="744"/>
      <c r="AR24" s="744"/>
      <c r="AS24" s="744"/>
      <c r="AT24" s="744"/>
      <c r="AU24" s="744"/>
      <c r="AV24" s="744"/>
      <c r="AW24" s="744"/>
      <c r="AX24" s="744"/>
      <c r="AY24" s="744"/>
      <c r="AZ24" s="744"/>
      <c r="BA24" s="744"/>
      <c r="BB24" s="744"/>
      <c r="BC24" s="744"/>
      <c r="BD24" s="744"/>
      <c r="BE24" s="744"/>
      <c r="BF24" s="738"/>
      <c r="BG24" s="642" t="s">
        <v>128</v>
      </c>
      <c r="BH24" s="643"/>
      <c r="BI24" s="643"/>
      <c r="BJ24" s="643"/>
      <c r="BK24" s="643"/>
      <c r="BL24" s="643"/>
      <c r="BM24" s="643"/>
      <c r="BN24" s="644"/>
      <c r="BO24" s="675" t="s">
        <v>128</v>
      </c>
      <c r="BP24" s="675"/>
      <c r="BQ24" s="675"/>
      <c r="BR24" s="675"/>
      <c r="BS24" s="648" t="s">
        <v>128</v>
      </c>
      <c r="BT24" s="643"/>
      <c r="BU24" s="643"/>
      <c r="BV24" s="643"/>
      <c r="BW24" s="643"/>
      <c r="BX24" s="643"/>
      <c r="BY24" s="643"/>
      <c r="BZ24" s="643"/>
      <c r="CA24" s="643"/>
      <c r="CB24" s="689"/>
      <c r="CD24" s="700" t="s">
        <v>287</v>
      </c>
      <c r="CE24" s="701"/>
      <c r="CF24" s="701"/>
      <c r="CG24" s="701"/>
      <c r="CH24" s="701"/>
      <c r="CI24" s="701"/>
      <c r="CJ24" s="701"/>
      <c r="CK24" s="701"/>
      <c r="CL24" s="701"/>
      <c r="CM24" s="701"/>
      <c r="CN24" s="701"/>
      <c r="CO24" s="701"/>
      <c r="CP24" s="701"/>
      <c r="CQ24" s="702"/>
      <c r="CR24" s="697">
        <v>5784537</v>
      </c>
      <c r="CS24" s="698"/>
      <c r="CT24" s="698"/>
      <c r="CU24" s="698"/>
      <c r="CV24" s="698"/>
      <c r="CW24" s="698"/>
      <c r="CX24" s="698"/>
      <c r="CY24" s="741"/>
      <c r="CZ24" s="742">
        <v>27.9</v>
      </c>
      <c r="DA24" s="713"/>
      <c r="DB24" s="713"/>
      <c r="DC24" s="745"/>
      <c r="DD24" s="740">
        <v>4210210</v>
      </c>
      <c r="DE24" s="698"/>
      <c r="DF24" s="698"/>
      <c r="DG24" s="698"/>
      <c r="DH24" s="698"/>
      <c r="DI24" s="698"/>
      <c r="DJ24" s="698"/>
      <c r="DK24" s="741"/>
      <c r="DL24" s="740">
        <v>4073941</v>
      </c>
      <c r="DM24" s="698"/>
      <c r="DN24" s="698"/>
      <c r="DO24" s="698"/>
      <c r="DP24" s="698"/>
      <c r="DQ24" s="698"/>
      <c r="DR24" s="698"/>
      <c r="DS24" s="698"/>
      <c r="DT24" s="698"/>
      <c r="DU24" s="698"/>
      <c r="DV24" s="741"/>
      <c r="DW24" s="742">
        <v>54.2</v>
      </c>
      <c r="DX24" s="713"/>
      <c r="DY24" s="713"/>
      <c r="DZ24" s="713"/>
      <c r="EA24" s="713"/>
      <c r="EB24" s="713"/>
      <c r="EC24" s="743"/>
    </row>
    <row r="25" spans="2:133" ht="11.25" customHeight="1" x14ac:dyDescent="0.15">
      <c r="B25" s="639" t="s">
        <v>288</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128</v>
      </c>
      <c r="AA25" s="675"/>
      <c r="AB25" s="675"/>
      <c r="AC25" s="675"/>
      <c r="AD25" s="676" t="s">
        <v>128</v>
      </c>
      <c r="AE25" s="676"/>
      <c r="AF25" s="676"/>
      <c r="AG25" s="676"/>
      <c r="AH25" s="676"/>
      <c r="AI25" s="676"/>
      <c r="AJ25" s="676"/>
      <c r="AK25" s="676"/>
      <c r="AL25" s="645" t="s">
        <v>128</v>
      </c>
      <c r="AM25" s="646"/>
      <c r="AN25" s="646"/>
      <c r="AO25" s="677"/>
      <c r="AP25" s="736" t="s">
        <v>289</v>
      </c>
      <c r="AQ25" s="744"/>
      <c r="AR25" s="744"/>
      <c r="AS25" s="744"/>
      <c r="AT25" s="744"/>
      <c r="AU25" s="744"/>
      <c r="AV25" s="744"/>
      <c r="AW25" s="744"/>
      <c r="AX25" s="744"/>
      <c r="AY25" s="744"/>
      <c r="AZ25" s="744"/>
      <c r="BA25" s="744"/>
      <c r="BB25" s="744"/>
      <c r="BC25" s="744"/>
      <c r="BD25" s="744"/>
      <c r="BE25" s="744"/>
      <c r="BF25" s="738"/>
      <c r="BG25" s="642" t="s">
        <v>136</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9"/>
      <c r="CD25" s="681" t="s">
        <v>290</v>
      </c>
      <c r="CE25" s="682"/>
      <c r="CF25" s="682"/>
      <c r="CG25" s="682"/>
      <c r="CH25" s="682"/>
      <c r="CI25" s="682"/>
      <c r="CJ25" s="682"/>
      <c r="CK25" s="682"/>
      <c r="CL25" s="682"/>
      <c r="CM25" s="682"/>
      <c r="CN25" s="682"/>
      <c r="CO25" s="682"/>
      <c r="CP25" s="682"/>
      <c r="CQ25" s="683"/>
      <c r="CR25" s="642">
        <v>2542570</v>
      </c>
      <c r="CS25" s="661"/>
      <c r="CT25" s="661"/>
      <c r="CU25" s="661"/>
      <c r="CV25" s="661"/>
      <c r="CW25" s="661"/>
      <c r="CX25" s="661"/>
      <c r="CY25" s="662"/>
      <c r="CZ25" s="645">
        <v>12.3</v>
      </c>
      <c r="DA25" s="663"/>
      <c r="DB25" s="663"/>
      <c r="DC25" s="664"/>
      <c r="DD25" s="648">
        <v>2351446</v>
      </c>
      <c r="DE25" s="661"/>
      <c r="DF25" s="661"/>
      <c r="DG25" s="661"/>
      <c r="DH25" s="661"/>
      <c r="DI25" s="661"/>
      <c r="DJ25" s="661"/>
      <c r="DK25" s="662"/>
      <c r="DL25" s="648">
        <v>2215210</v>
      </c>
      <c r="DM25" s="661"/>
      <c r="DN25" s="661"/>
      <c r="DO25" s="661"/>
      <c r="DP25" s="661"/>
      <c r="DQ25" s="661"/>
      <c r="DR25" s="661"/>
      <c r="DS25" s="661"/>
      <c r="DT25" s="661"/>
      <c r="DU25" s="661"/>
      <c r="DV25" s="662"/>
      <c r="DW25" s="645">
        <v>29.5</v>
      </c>
      <c r="DX25" s="663"/>
      <c r="DY25" s="663"/>
      <c r="DZ25" s="663"/>
      <c r="EA25" s="663"/>
      <c r="EB25" s="663"/>
      <c r="EC25" s="684"/>
    </row>
    <row r="26" spans="2:133" ht="11.25" customHeight="1" x14ac:dyDescent="0.15">
      <c r="B26" s="639" t="s">
        <v>291</v>
      </c>
      <c r="C26" s="640"/>
      <c r="D26" s="640"/>
      <c r="E26" s="640"/>
      <c r="F26" s="640"/>
      <c r="G26" s="640"/>
      <c r="H26" s="640"/>
      <c r="I26" s="640"/>
      <c r="J26" s="640"/>
      <c r="K26" s="640"/>
      <c r="L26" s="640"/>
      <c r="M26" s="640"/>
      <c r="N26" s="640"/>
      <c r="O26" s="640"/>
      <c r="P26" s="640"/>
      <c r="Q26" s="641"/>
      <c r="R26" s="642">
        <v>7787102</v>
      </c>
      <c r="S26" s="643"/>
      <c r="T26" s="643"/>
      <c r="U26" s="643"/>
      <c r="V26" s="643"/>
      <c r="W26" s="643"/>
      <c r="X26" s="643"/>
      <c r="Y26" s="644"/>
      <c r="Z26" s="675">
        <v>36.700000000000003</v>
      </c>
      <c r="AA26" s="675"/>
      <c r="AB26" s="675"/>
      <c r="AC26" s="675"/>
      <c r="AD26" s="676">
        <v>7144758</v>
      </c>
      <c r="AE26" s="676"/>
      <c r="AF26" s="676"/>
      <c r="AG26" s="676"/>
      <c r="AH26" s="676"/>
      <c r="AI26" s="676"/>
      <c r="AJ26" s="676"/>
      <c r="AK26" s="676"/>
      <c r="AL26" s="645">
        <v>99</v>
      </c>
      <c r="AM26" s="646"/>
      <c r="AN26" s="646"/>
      <c r="AO26" s="677"/>
      <c r="AP26" s="736" t="s">
        <v>292</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136</v>
      </c>
      <c r="BP26" s="675"/>
      <c r="BQ26" s="675"/>
      <c r="BR26" s="675"/>
      <c r="BS26" s="648" t="s">
        <v>128</v>
      </c>
      <c r="BT26" s="643"/>
      <c r="BU26" s="643"/>
      <c r="BV26" s="643"/>
      <c r="BW26" s="643"/>
      <c r="BX26" s="643"/>
      <c r="BY26" s="643"/>
      <c r="BZ26" s="643"/>
      <c r="CA26" s="643"/>
      <c r="CB26" s="689"/>
      <c r="CD26" s="681" t="s">
        <v>293</v>
      </c>
      <c r="CE26" s="682"/>
      <c r="CF26" s="682"/>
      <c r="CG26" s="682"/>
      <c r="CH26" s="682"/>
      <c r="CI26" s="682"/>
      <c r="CJ26" s="682"/>
      <c r="CK26" s="682"/>
      <c r="CL26" s="682"/>
      <c r="CM26" s="682"/>
      <c r="CN26" s="682"/>
      <c r="CO26" s="682"/>
      <c r="CP26" s="682"/>
      <c r="CQ26" s="683"/>
      <c r="CR26" s="642">
        <v>1512424</v>
      </c>
      <c r="CS26" s="643"/>
      <c r="CT26" s="643"/>
      <c r="CU26" s="643"/>
      <c r="CV26" s="643"/>
      <c r="CW26" s="643"/>
      <c r="CX26" s="643"/>
      <c r="CY26" s="644"/>
      <c r="CZ26" s="645">
        <v>7.3</v>
      </c>
      <c r="DA26" s="663"/>
      <c r="DB26" s="663"/>
      <c r="DC26" s="664"/>
      <c r="DD26" s="648">
        <v>1397658</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4"/>
    </row>
    <row r="27" spans="2:133" ht="11.25" customHeight="1" x14ac:dyDescent="0.15">
      <c r="B27" s="639" t="s">
        <v>294</v>
      </c>
      <c r="C27" s="640"/>
      <c r="D27" s="640"/>
      <c r="E27" s="640"/>
      <c r="F27" s="640"/>
      <c r="G27" s="640"/>
      <c r="H27" s="640"/>
      <c r="I27" s="640"/>
      <c r="J27" s="640"/>
      <c r="K27" s="640"/>
      <c r="L27" s="640"/>
      <c r="M27" s="640"/>
      <c r="N27" s="640"/>
      <c r="O27" s="640"/>
      <c r="P27" s="640"/>
      <c r="Q27" s="641"/>
      <c r="R27" s="642">
        <v>1843</v>
      </c>
      <c r="S27" s="643"/>
      <c r="T27" s="643"/>
      <c r="U27" s="643"/>
      <c r="V27" s="643"/>
      <c r="W27" s="643"/>
      <c r="X27" s="643"/>
      <c r="Y27" s="644"/>
      <c r="Z27" s="675">
        <v>0</v>
      </c>
      <c r="AA27" s="675"/>
      <c r="AB27" s="675"/>
      <c r="AC27" s="675"/>
      <c r="AD27" s="676">
        <v>1843</v>
      </c>
      <c r="AE27" s="676"/>
      <c r="AF27" s="676"/>
      <c r="AG27" s="676"/>
      <c r="AH27" s="676"/>
      <c r="AI27" s="676"/>
      <c r="AJ27" s="676"/>
      <c r="AK27" s="676"/>
      <c r="AL27" s="645">
        <v>0</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3519177</v>
      </c>
      <c r="BH27" s="643"/>
      <c r="BI27" s="643"/>
      <c r="BJ27" s="643"/>
      <c r="BK27" s="643"/>
      <c r="BL27" s="643"/>
      <c r="BM27" s="643"/>
      <c r="BN27" s="644"/>
      <c r="BO27" s="675">
        <v>100</v>
      </c>
      <c r="BP27" s="675"/>
      <c r="BQ27" s="675"/>
      <c r="BR27" s="675"/>
      <c r="BS27" s="648">
        <v>154423</v>
      </c>
      <c r="BT27" s="643"/>
      <c r="BU27" s="643"/>
      <c r="BV27" s="643"/>
      <c r="BW27" s="643"/>
      <c r="BX27" s="643"/>
      <c r="BY27" s="643"/>
      <c r="BZ27" s="643"/>
      <c r="CA27" s="643"/>
      <c r="CB27" s="689"/>
      <c r="CD27" s="681" t="s">
        <v>296</v>
      </c>
      <c r="CE27" s="682"/>
      <c r="CF27" s="682"/>
      <c r="CG27" s="682"/>
      <c r="CH27" s="682"/>
      <c r="CI27" s="682"/>
      <c r="CJ27" s="682"/>
      <c r="CK27" s="682"/>
      <c r="CL27" s="682"/>
      <c r="CM27" s="682"/>
      <c r="CN27" s="682"/>
      <c r="CO27" s="682"/>
      <c r="CP27" s="682"/>
      <c r="CQ27" s="683"/>
      <c r="CR27" s="642">
        <v>2138000</v>
      </c>
      <c r="CS27" s="661"/>
      <c r="CT27" s="661"/>
      <c r="CU27" s="661"/>
      <c r="CV27" s="661"/>
      <c r="CW27" s="661"/>
      <c r="CX27" s="661"/>
      <c r="CY27" s="662"/>
      <c r="CZ27" s="645">
        <v>10.3</v>
      </c>
      <c r="DA27" s="663"/>
      <c r="DB27" s="663"/>
      <c r="DC27" s="664"/>
      <c r="DD27" s="648">
        <v>754797</v>
      </c>
      <c r="DE27" s="661"/>
      <c r="DF27" s="661"/>
      <c r="DG27" s="661"/>
      <c r="DH27" s="661"/>
      <c r="DI27" s="661"/>
      <c r="DJ27" s="661"/>
      <c r="DK27" s="662"/>
      <c r="DL27" s="648">
        <v>754764</v>
      </c>
      <c r="DM27" s="661"/>
      <c r="DN27" s="661"/>
      <c r="DO27" s="661"/>
      <c r="DP27" s="661"/>
      <c r="DQ27" s="661"/>
      <c r="DR27" s="661"/>
      <c r="DS27" s="661"/>
      <c r="DT27" s="661"/>
      <c r="DU27" s="661"/>
      <c r="DV27" s="662"/>
      <c r="DW27" s="645">
        <v>10</v>
      </c>
      <c r="DX27" s="663"/>
      <c r="DY27" s="663"/>
      <c r="DZ27" s="663"/>
      <c r="EA27" s="663"/>
      <c r="EB27" s="663"/>
      <c r="EC27" s="684"/>
    </row>
    <row r="28" spans="2:133" ht="11.25" customHeight="1" x14ac:dyDescent="0.15">
      <c r="B28" s="639" t="s">
        <v>297</v>
      </c>
      <c r="C28" s="640"/>
      <c r="D28" s="640"/>
      <c r="E28" s="640"/>
      <c r="F28" s="640"/>
      <c r="G28" s="640"/>
      <c r="H28" s="640"/>
      <c r="I28" s="640"/>
      <c r="J28" s="640"/>
      <c r="K28" s="640"/>
      <c r="L28" s="640"/>
      <c r="M28" s="640"/>
      <c r="N28" s="640"/>
      <c r="O28" s="640"/>
      <c r="P28" s="640"/>
      <c r="Q28" s="641"/>
      <c r="R28" s="642">
        <v>126423</v>
      </c>
      <c r="S28" s="643"/>
      <c r="T28" s="643"/>
      <c r="U28" s="643"/>
      <c r="V28" s="643"/>
      <c r="W28" s="643"/>
      <c r="X28" s="643"/>
      <c r="Y28" s="644"/>
      <c r="Z28" s="675">
        <v>0.6</v>
      </c>
      <c r="AA28" s="675"/>
      <c r="AB28" s="675"/>
      <c r="AC28" s="675"/>
      <c r="AD28" s="676">
        <v>212</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298</v>
      </c>
      <c r="CE28" s="682"/>
      <c r="CF28" s="682"/>
      <c r="CG28" s="682"/>
      <c r="CH28" s="682"/>
      <c r="CI28" s="682"/>
      <c r="CJ28" s="682"/>
      <c r="CK28" s="682"/>
      <c r="CL28" s="682"/>
      <c r="CM28" s="682"/>
      <c r="CN28" s="682"/>
      <c r="CO28" s="682"/>
      <c r="CP28" s="682"/>
      <c r="CQ28" s="683"/>
      <c r="CR28" s="642">
        <v>1103967</v>
      </c>
      <c r="CS28" s="643"/>
      <c r="CT28" s="643"/>
      <c r="CU28" s="643"/>
      <c r="CV28" s="643"/>
      <c r="CW28" s="643"/>
      <c r="CX28" s="643"/>
      <c r="CY28" s="644"/>
      <c r="CZ28" s="645">
        <v>5.3</v>
      </c>
      <c r="DA28" s="663"/>
      <c r="DB28" s="663"/>
      <c r="DC28" s="664"/>
      <c r="DD28" s="648">
        <v>1103967</v>
      </c>
      <c r="DE28" s="643"/>
      <c r="DF28" s="643"/>
      <c r="DG28" s="643"/>
      <c r="DH28" s="643"/>
      <c r="DI28" s="643"/>
      <c r="DJ28" s="643"/>
      <c r="DK28" s="644"/>
      <c r="DL28" s="648">
        <v>1103967</v>
      </c>
      <c r="DM28" s="643"/>
      <c r="DN28" s="643"/>
      <c r="DO28" s="643"/>
      <c r="DP28" s="643"/>
      <c r="DQ28" s="643"/>
      <c r="DR28" s="643"/>
      <c r="DS28" s="643"/>
      <c r="DT28" s="643"/>
      <c r="DU28" s="643"/>
      <c r="DV28" s="644"/>
      <c r="DW28" s="645">
        <v>14.7</v>
      </c>
      <c r="DX28" s="663"/>
      <c r="DY28" s="663"/>
      <c r="DZ28" s="663"/>
      <c r="EA28" s="663"/>
      <c r="EB28" s="663"/>
      <c r="EC28" s="684"/>
    </row>
    <row r="29" spans="2:133" ht="11.25" customHeight="1" x14ac:dyDescent="0.15">
      <c r="B29" s="639" t="s">
        <v>299</v>
      </c>
      <c r="C29" s="640"/>
      <c r="D29" s="640"/>
      <c r="E29" s="640"/>
      <c r="F29" s="640"/>
      <c r="G29" s="640"/>
      <c r="H29" s="640"/>
      <c r="I29" s="640"/>
      <c r="J29" s="640"/>
      <c r="K29" s="640"/>
      <c r="L29" s="640"/>
      <c r="M29" s="640"/>
      <c r="N29" s="640"/>
      <c r="O29" s="640"/>
      <c r="P29" s="640"/>
      <c r="Q29" s="641"/>
      <c r="R29" s="642">
        <v>96984</v>
      </c>
      <c r="S29" s="643"/>
      <c r="T29" s="643"/>
      <c r="U29" s="643"/>
      <c r="V29" s="643"/>
      <c r="W29" s="643"/>
      <c r="X29" s="643"/>
      <c r="Y29" s="644"/>
      <c r="Z29" s="675">
        <v>0.5</v>
      </c>
      <c r="AA29" s="675"/>
      <c r="AB29" s="675"/>
      <c r="AC29" s="675"/>
      <c r="AD29" s="676">
        <v>12428</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300</v>
      </c>
      <c r="CE29" s="728"/>
      <c r="CF29" s="681" t="s">
        <v>301</v>
      </c>
      <c r="CG29" s="682"/>
      <c r="CH29" s="682"/>
      <c r="CI29" s="682"/>
      <c r="CJ29" s="682"/>
      <c r="CK29" s="682"/>
      <c r="CL29" s="682"/>
      <c r="CM29" s="682"/>
      <c r="CN29" s="682"/>
      <c r="CO29" s="682"/>
      <c r="CP29" s="682"/>
      <c r="CQ29" s="683"/>
      <c r="CR29" s="642">
        <v>1103967</v>
      </c>
      <c r="CS29" s="661"/>
      <c r="CT29" s="661"/>
      <c r="CU29" s="661"/>
      <c r="CV29" s="661"/>
      <c r="CW29" s="661"/>
      <c r="CX29" s="661"/>
      <c r="CY29" s="662"/>
      <c r="CZ29" s="645">
        <v>5.3</v>
      </c>
      <c r="DA29" s="663"/>
      <c r="DB29" s="663"/>
      <c r="DC29" s="664"/>
      <c r="DD29" s="648">
        <v>1103967</v>
      </c>
      <c r="DE29" s="661"/>
      <c r="DF29" s="661"/>
      <c r="DG29" s="661"/>
      <c r="DH29" s="661"/>
      <c r="DI29" s="661"/>
      <c r="DJ29" s="661"/>
      <c r="DK29" s="662"/>
      <c r="DL29" s="648">
        <v>1103967</v>
      </c>
      <c r="DM29" s="661"/>
      <c r="DN29" s="661"/>
      <c r="DO29" s="661"/>
      <c r="DP29" s="661"/>
      <c r="DQ29" s="661"/>
      <c r="DR29" s="661"/>
      <c r="DS29" s="661"/>
      <c r="DT29" s="661"/>
      <c r="DU29" s="661"/>
      <c r="DV29" s="662"/>
      <c r="DW29" s="645">
        <v>14.7</v>
      </c>
      <c r="DX29" s="663"/>
      <c r="DY29" s="663"/>
      <c r="DZ29" s="663"/>
      <c r="EA29" s="663"/>
      <c r="EB29" s="663"/>
      <c r="EC29" s="684"/>
    </row>
    <row r="30" spans="2:133" ht="11.25" customHeight="1" x14ac:dyDescent="0.15">
      <c r="B30" s="639" t="s">
        <v>302</v>
      </c>
      <c r="C30" s="640"/>
      <c r="D30" s="640"/>
      <c r="E30" s="640"/>
      <c r="F30" s="640"/>
      <c r="G30" s="640"/>
      <c r="H30" s="640"/>
      <c r="I30" s="640"/>
      <c r="J30" s="640"/>
      <c r="K30" s="640"/>
      <c r="L30" s="640"/>
      <c r="M30" s="640"/>
      <c r="N30" s="640"/>
      <c r="O30" s="640"/>
      <c r="P30" s="640"/>
      <c r="Q30" s="641"/>
      <c r="R30" s="642">
        <v>34796</v>
      </c>
      <c r="S30" s="643"/>
      <c r="T30" s="643"/>
      <c r="U30" s="643"/>
      <c r="V30" s="643"/>
      <c r="W30" s="643"/>
      <c r="X30" s="643"/>
      <c r="Y30" s="644"/>
      <c r="Z30" s="675">
        <v>0.2</v>
      </c>
      <c r="AA30" s="675"/>
      <c r="AB30" s="675"/>
      <c r="AC30" s="675"/>
      <c r="AD30" s="676">
        <v>1721</v>
      </c>
      <c r="AE30" s="676"/>
      <c r="AF30" s="676"/>
      <c r="AG30" s="676"/>
      <c r="AH30" s="676"/>
      <c r="AI30" s="676"/>
      <c r="AJ30" s="676"/>
      <c r="AK30" s="676"/>
      <c r="AL30" s="645">
        <v>0</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303</v>
      </c>
      <c r="BH30" s="716"/>
      <c r="BI30" s="716"/>
      <c r="BJ30" s="716"/>
      <c r="BK30" s="716"/>
      <c r="BL30" s="716"/>
      <c r="BM30" s="716"/>
      <c r="BN30" s="716"/>
      <c r="BO30" s="716"/>
      <c r="BP30" s="716"/>
      <c r="BQ30" s="717"/>
      <c r="BR30" s="703" t="s">
        <v>304</v>
      </c>
      <c r="BS30" s="716"/>
      <c r="BT30" s="716"/>
      <c r="BU30" s="716"/>
      <c r="BV30" s="716"/>
      <c r="BW30" s="716"/>
      <c r="BX30" s="716"/>
      <c r="BY30" s="716"/>
      <c r="BZ30" s="716"/>
      <c r="CA30" s="716"/>
      <c r="CB30" s="717"/>
      <c r="CD30" s="729"/>
      <c r="CE30" s="730"/>
      <c r="CF30" s="681" t="s">
        <v>305</v>
      </c>
      <c r="CG30" s="682"/>
      <c r="CH30" s="682"/>
      <c r="CI30" s="682"/>
      <c r="CJ30" s="682"/>
      <c r="CK30" s="682"/>
      <c r="CL30" s="682"/>
      <c r="CM30" s="682"/>
      <c r="CN30" s="682"/>
      <c r="CO30" s="682"/>
      <c r="CP30" s="682"/>
      <c r="CQ30" s="683"/>
      <c r="CR30" s="642">
        <v>1056133</v>
      </c>
      <c r="CS30" s="643"/>
      <c r="CT30" s="643"/>
      <c r="CU30" s="643"/>
      <c r="CV30" s="643"/>
      <c r="CW30" s="643"/>
      <c r="CX30" s="643"/>
      <c r="CY30" s="644"/>
      <c r="CZ30" s="645">
        <v>5.0999999999999996</v>
      </c>
      <c r="DA30" s="663"/>
      <c r="DB30" s="663"/>
      <c r="DC30" s="664"/>
      <c r="DD30" s="648">
        <v>1056133</v>
      </c>
      <c r="DE30" s="643"/>
      <c r="DF30" s="643"/>
      <c r="DG30" s="643"/>
      <c r="DH30" s="643"/>
      <c r="DI30" s="643"/>
      <c r="DJ30" s="643"/>
      <c r="DK30" s="644"/>
      <c r="DL30" s="648">
        <v>1056133</v>
      </c>
      <c r="DM30" s="643"/>
      <c r="DN30" s="643"/>
      <c r="DO30" s="643"/>
      <c r="DP30" s="643"/>
      <c r="DQ30" s="643"/>
      <c r="DR30" s="643"/>
      <c r="DS30" s="643"/>
      <c r="DT30" s="643"/>
      <c r="DU30" s="643"/>
      <c r="DV30" s="644"/>
      <c r="DW30" s="645">
        <v>14</v>
      </c>
      <c r="DX30" s="663"/>
      <c r="DY30" s="663"/>
      <c r="DZ30" s="663"/>
      <c r="EA30" s="663"/>
      <c r="EB30" s="663"/>
      <c r="EC30" s="684"/>
    </row>
    <row r="31" spans="2:133" ht="11.25" customHeight="1" x14ac:dyDescent="0.15">
      <c r="B31" s="639" t="s">
        <v>306</v>
      </c>
      <c r="C31" s="640"/>
      <c r="D31" s="640"/>
      <c r="E31" s="640"/>
      <c r="F31" s="640"/>
      <c r="G31" s="640"/>
      <c r="H31" s="640"/>
      <c r="I31" s="640"/>
      <c r="J31" s="640"/>
      <c r="K31" s="640"/>
      <c r="L31" s="640"/>
      <c r="M31" s="640"/>
      <c r="N31" s="640"/>
      <c r="O31" s="640"/>
      <c r="P31" s="640"/>
      <c r="Q31" s="641"/>
      <c r="R31" s="642">
        <v>5290016</v>
      </c>
      <c r="S31" s="643"/>
      <c r="T31" s="643"/>
      <c r="U31" s="643"/>
      <c r="V31" s="643"/>
      <c r="W31" s="643"/>
      <c r="X31" s="643"/>
      <c r="Y31" s="644"/>
      <c r="Z31" s="675">
        <v>25</v>
      </c>
      <c r="AA31" s="675"/>
      <c r="AB31" s="675"/>
      <c r="AC31" s="675"/>
      <c r="AD31" s="676" t="s">
        <v>252</v>
      </c>
      <c r="AE31" s="676"/>
      <c r="AF31" s="676"/>
      <c r="AG31" s="676"/>
      <c r="AH31" s="676"/>
      <c r="AI31" s="676"/>
      <c r="AJ31" s="676"/>
      <c r="AK31" s="676"/>
      <c r="AL31" s="645" t="s">
        <v>128</v>
      </c>
      <c r="AM31" s="646"/>
      <c r="AN31" s="646"/>
      <c r="AO31" s="677"/>
      <c r="AP31" s="718" t="s">
        <v>307</v>
      </c>
      <c r="AQ31" s="719"/>
      <c r="AR31" s="719"/>
      <c r="AS31" s="719"/>
      <c r="AT31" s="724" t="s">
        <v>308</v>
      </c>
      <c r="AU31" s="231"/>
      <c r="AV31" s="231"/>
      <c r="AW31" s="231"/>
      <c r="AX31" s="708" t="s">
        <v>184</v>
      </c>
      <c r="AY31" s="709"/>
      <c r="AZ31" s="709"/>
      <c r="BA31" s="709"/>
      <c r="BB31" s="709"/>
      <c r="BC31" s="709"/>
      <c r="BD31" s="709"/>
      <c r="BE31" s="709"/>
      <c r="BF31" s="710"/>
      <c r="BG31" s="711">
        <v>98.5</v>
      </c>
      <c r="BH31" s="712"/>
      <c r="BI31" s="712"/>
      <c r="BJ31" s="712"/>
      <c r="BK31" s="712"/>
      <c r="BL31" s="712"/>
      <c r="BM31" s="713">
        <v>96.9</v>
      </c>
      <c r="BN31" s="712"/>
      <c r="BO31" s="712"/>
      <c r="BP31" s="712"/>
      <c r="BQ31" s="714"/>
      <c r="BR31" s="711">
        <v>99.2</v>
      </c>
      <c r="BS31" s="712"/>
      <c r="BT31" s="712"/>
      <c r="BU31" s="712"/>
      <c r="BV31" s="712"/>
      <c r="BW31" s="712"/>
      <c r="BX31" s="713">
        <v>97.3</v>
      </c>
      <c r="BY31" s="712"/>
      <c r="BZ31" s="712"/>
      <c r="CA31" s="712"/>
      <c r="CB31" s="714"/>
      <c r="CD31" s="729"/>
      <c r="CE31" s="730"/>
      <c r="CF31" s="681" t="s">
        <v>309</v>
      </c>
      <c r="CG31" s="682"/>
      <c r="CH31" s="682"/>
      <c r="CI31" s="682"/>
      <c r="CJ31" s="682"/>
      <c r="CK31" s="682"/>
      <c r="CL31" s="682"/>
      <c r="CM31" s="682"/>
      <c r="CN31" s="682"/>
      <c r="CO31" s="682"/>
      <c r="CP31" s="682"/>
      <c r="CQ31" s="683"/>
      <c r="CR31" s="642">
        <v>47834</v>
      </c>
      <c r="CS31" s="661"/>
      <c r="CT31" s="661"/>
      <c r="CU31" s="661"/>
      <c r="CV31" s="661"/>
      <c r="CW31" s="661"/>
      <c r="CX31" s="661"/>
      <c r="CY31" s="662"/>
      <c r="CZ31" s="645">
        <v>0.2</v>
      </c>
      <c r="DA31" s="663"/>
      <c r="DB31" s="663"/>
      <c r="DC31" s="664"/>
      <c r="DD31" s="648">
        <v>47834</v>
      </c>
      <c r="DE31" s="661"/>
      <c r="DF31" s="661"/>
      <c r="DG31" s="661"/>
      <c r="DH31" s="661"/>
      <c r="DI31" s="661"/>
      <c r="DJ31" s="661"/>
      <c r="DK31" s="662"/>
      <c r="DL31" s="648">
        <v>47834</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33" t="s">
        <v>310</v>
      </c>
      <c r="C32" s="734"/>
      <c r="D32" s="734"/>
      <c r="E32" s="734"/>
      <c r="F32" s="734"/>
      <c r="G32" s="734"/>
      <c r="H32" s="734"/>
      <c r="I32" s="734"/>
      <c r="J32" s="734"/>
      <c r="K32" s="734"/>
      <c r="L32" s="734"/>
      <c r="M32" s="734"/>
      <c r="N32" s="734"/>
      <c r="O32" s="734"/>
      <c r="P32" s="734"/>
      <c r="Q32" s="735"/>
      <c r="R32" s="642" t="s">
        <v>128</v>
      </c>
      <c r="S32" s="643"/>
      <c r="T32" s="643"/>
      <c r="U32" s="643"/>
      <c r="V32" s="643"/>
      <c r="W32" s="643"/>
      <c r="X32" s="643"/>
      <c r="Y32" s="644"/>
      <c r="Z32" s="675" t="s">
        <v>128</v>
      </c>
      <c r="AA32" s="675"/>
      <c r="AB32" s="675"/>
      <c r="AC32" s="675"/>
      <c r="AD32" s="676" t="s">
        <v>128</v>
      </c>
      <c r="AE32" s="676"/>
      <c r="AF32" s="676"/>
      <c r="AG32" s="676"/>
      <c r="AH32" s="676"/>
      <c r="AI32" s="676"/>
      <c r="AJ32" s="676"/>
      <c r="AK32" s="676"/>
      <c r="AL32" s="645" t="s">
        <v>128</v>
      </c>
      <c r="AM32" s="646"/>
      <c r="AN32" s="646"/>
      <c r="AO32" s="677"/>
      <c r="AP32" s="720"/>
      <c r="AQ32" s="721"/>
      <c r="AR32" s="721"/>
      <c r="AS32" s="721"/>
      <c r="AT32" s="725"/>
      <c r="AU32" s="230" t="s">
        <v>311</v>
      </c>
      <c r="AV32" s="230"/>
      <c r="AW32" s="230"/>
      <c r="AX32" s="639" t="s">
        <v>312</v>
      </c>
      <c r="AY32" s="640"/>
      <c r="AZ32" s="640"/>
      <c r="BA32" s="640"/>
      <c r="BB32" s="640"/>
      <c r="BC32" s="640"/>
      <c r="BD32" s="640"/>
      <c r="BE32" s="640"/>
      <c r="BF32" s="641"/>
      <c r="BG32" s="715">
        <v>99.2</v>
      </c>
      <c r="BH32" s="661"/>
      <c r="BI32" s="661"/>
      <c r="BJ32" s="661"/>
      <c r="BK32" s="661"/>
      <c r="BL32" s="661"/>
      <c r="BM32" s="646">
        <v>97.6</v>
      </c>
      <c r="BN32" s="707"/>
      <c r="BO32" s="707"/>
      <c r="BP32" s="707"/>
      <c r="BQ32" s="688"/>
      <c r="BR32" s="715">
        <v>99.2</v>
      </c>
      <c r="BS32" s="661"/>
      <c r="BT32" s="661"/>
      <c r="BU32" s="661"/>
      <c r="BV32" s="661"/>
      <c r="BW32" s="661"/>
      <c r="BX32" s="646">
        <v>97.8</v>
      </c>
      <c r="BY32" s="707"/>
      <c r="BZ32" s="707"/>
      <c r="CA32" s="707"/>
      <c r="CB32" s="688"/>
      <c r="CD32" s="731"/>
      <c r="CE32" s="732"/>
      <c r="CF32" s="681" t="s">
        <v>313</v>
      </c>
      <c r="CG32" s="682"/>
      <c r="CH32" s="682"/>
      <c r="CI32" s="682"/>
      <c r="CJ32" s="682"/>
      <c r="CK32" s="682"/>
      <c r="CL32" s="682"/>
      <c r="CM32" s="682"/>
      <c r="CN32" s="682"/>
      <c r="CO32" s="682"/>
      <c r="CP32" s="682"/>
      <c r="CQ32" s="683"/>
      <c r="CR32" s="642" t="s">
        <v>128</v>
      </c>
      <c r="CS32" s="643"/>
      <c r="CT32" s="643"/>
      <c r="CU32" s="643"/>
      <c r="CV32" s="643"/>
      <c r="CW32" s="643"/>
      <c r="CX32" s="643"/>
      <c r="CY32" s="644"/>
      <c r="CZ32" s="645" t="s">
        <v>252</v>
      </c>
      <c r="DA32" s="663"/>
      <c r="DB32" s="663"/>
      <c r="DC32" s="664"/>
      <c r="DD32" s="648" t="s">
        <v>128</v>
      </c>
      <c r="DE32" s="643"/>
      <c r="DF32" s="643"/>
      <c r="DG32" s="643"/>
      <c r="DH32" s="643"/>
      <c r="DI32" s="643"/>
      <c r="DJ32" s="643"/>
      <c r="DK32" s="644"/>
      <c r="DL32" s="648" t="s">
        <v>128</v>
      </c>
      <c r="DM32" s="643"/>
      <c r="DN32" s="643"/>
      <c r="DO32" s="643"/>
      <c r="DP32" s="643"/>
      <c r="DQ32" s="643"/>
      <c r="DR32" s="643"/>
      <c r="DS32" s="643"/>
      <c r="DT32" s="643"/>
      <c r="DU32" s="643"/>
      <c r="DV32" s="644"/>
      <c r="DW32" s="645" t="s">
        <v>136</v>
      </c>
      <c r="DX32" s="663"/>
      <c r="DY32" s="663"/>
      <c r="DZ32" s="663"/>
      <c r="EA32" s="663"/>
      <c r="EB32" s="663"/>
      <c r="EC32" s="684"/>
    </row>
    <row r="33" spans="2:133" ht="11.25" customHeight="1" x14ac:dyDescent="0.15">
      <c r="B33" s="639" t="s">
        <v>314</v>
      </c>
      <c r="C33" s="640"/>
      <c r="D33" s="640"/>
      <c r="E33" s="640"/>
      <c r="F33" s="640"/>
      <c r="G33" s="640"/>
      <c r="H33" s="640"/>
      <c r="I33" s="640"/>
      <c r="J33" s="640"/>
      <c r="K33" s="640"/>
      <c r="L33" s="640"/>
      <c r="M33" s="640"/>
      <c r="N33" s="640"/>
      <c r="O33" s="640"/>
      <c r="P33" s="640"/>
      <c r="Q33" s="641"/>
      <c r="R33" s="642">
        <v>997590</v>
      </c>
      <c r="S33" s="643"/>
      <c r="T33" s="643"/>
      <c r="U33" s="643"/>
      <c r="V33" s="643"/>
      <c r="W33" s="643"/>
      <c r="X33" s="643"/>
      <c r="Y33" s="644"/>
      <c r="Z33" s="675">
        <v>4.7</v>
      </c>
      <c r="AA33" s="675"/>
      <c r="AB33" s="675"/>
      <c r="AC33" s="675"/>
      <c r="AD33" s="676" t="s">
        <v>136</v>
      </c>
      <c r="AE33" s="676"/>
      <c r="AF33" s="676"/>
      <c r="AG33" s="676"/>
      <c r="AH33" s="676"/>
      <c r="AI33" s="676"/>
      <c r="AJ33" s="676"/>
      <c r="AK33" s="676"/>
      <c r="AL33" s="645" t="s">
        <v>128</v>
      </c>
      <c r="AM33" s="646"/>
      <c r="AN33" s="646"/>
      <c r="AO33" s="677"/>
      <c r="AP33" s="722"/>
      <c r="AQ33" s="723"/>
      <c r="AR33" s="723"/>
      <c r="AS33" s="723"/>
      <c r="AT33" s="726"/>
      <c r="AU33" s="232"/>
      <c r="AV33" s="232"/>
      <c r="AW33" s="232"/>
      <c r="AX33" s="623" t="s">
        <v>315</v>
      </c>
      <c r="AY33" s="624"/>
      <c r="AZ33" s="624"/>
      <c r="BA33" s="624"/>
      <c r="BB33" s="624"/>
      <c r="BC33" s="624"/>
      <c r="BD33" s="624"/>
      <c r="BE33" s="624"/>
      <c r="BF33" s="625"/>
      <c r="BG33" s="706">
        <v>97.9</v>
      </c>
      <c r="BH33" s="627"/>
      <c r="BI33" s="627"/>
      <c r="BJ33" s="627"/>
      <c r="BK33" s="627"/>
      <c r="BL33" s="627"/>
      <c r="BM33" s="669">
        <v>96.2</v>
      </c>
      <c r="BN33" s="627"/>
      <c r="BO33" s="627"/>
      <c r="BP33" s="627"/>
      <c r="BQ33" s="671"/>
      <c r="BR33" s="706">
        <v>99.1</v>
      </c>
      <c r="BS33" s="627"/>
      <c r="BT33" s="627"/>
      <c r="BU33" s="627"/>
      <c r="BV33" s="627"/>
      <c r="BW33" s="627"/>
      <c r="BX33" s="669">
        <v>96.8</v>
      </c>
      <c r="BY33" s="627"/>
      <c r="BZ33" s="627"/>
      <c r="CA33" s="627"/>
      <c r="CB33" s="671"/>
      <c r="CD33" s="681" t="s">
        <v>316</v>
      </c>
      <c r="CE33" s="682"/>
      <c r="CF33" s="682"/>
      <c r="CG33" s="682"/>
      <c r="CH33" s="682"/>
      <c r="CI33" s="682"/>
      <c r="CJ33" s="682"/>
      <c r="CK33" s="682"/>
      <c r="CL33" s="682"/>
      <c r="CM33" s="682"/>
      <c r="CN33" s="682"/>
      <c r="CO33" s="682"/>
      <c r="CP33" s="682"/>
      <c r="CQ33" s="683"/>
      <c r="CR33" s="642">
        <v>13353667</v>
      </c>
      <c r="CS33" s="661"/>
      <c r="CT33" s="661"/>
      <c r="CU33" s="661"/>
      <c r="CV33" s="661"/>
      <c r="CW33" s="661"/>
      <c r="CX33" s="661"/>
      <c r="CY33" s="662"/>
      <c r="CZ33" s="645">
        <v>64.400000000000006</v>
      </c>
      <c r="DA33" s="663"/>
      <c r="DB33" s="663"/>
      <c r="DC33" s="664"/>
      <c r="DD33" s="648">
        <v>9234947</v>
      </c>
      <c r="DE33" s="661"/>
      <c r="DF33" s="661"/>
      <c r="DG33" s="661"/>
      <c r="DH33" s="661"/>
      <c r="DI33" s="661"/>
      <c r="DJ33" s="661"/>
      <c r="DK33" s="662"/>
      <c r="DL33" s="648">
        <v>3381332</v>
      </c>
      <c r="DM33" s="661"/>
      <c r="DN33" s="661"/>
      <c r="DO33" s="661"/>
      <c r="DP33" s="661"/>
      <c r="DQ33" s="661"/>
      <c r="DR33" s="661"/>
      <c r="DS33" s="661"/>
      <c r="DT33" s="661"/>
      <c r="DU33" s="661"/>
      <c r="DV33" s="662"/>
      <c r="DW33" s="645">
        <v>45</v>
      </c>
      <c r="DX33" s="663"/>
      <c r="DY33" s="663"/>
      <c r="DZ33" s="663"/>
      <c r="EA33" s="663"/>
      <c r="EB33" s="663"/>
      <c r="EC33" s="684"/>
    </row>
    <row r="34" spans="2:133" ht="11.25" customHeight="1" x14ac:dyDescent="0.15">
      <c r="B34" s="639" t="s">
        <v>317</v>
      </c>
      <c r="C34" s="640"/>
      <c r="D34" s="640"/>
      <c r="E34" s="640"/>
      <c r="F34" s="640"/>
      <c r="G34" s="640"/>
      <c r="H34" s="640"/>
      <c r="I34" s="640"/>
      <c r="J34" s="640"/>
      <c r="K34" s="640"/>
      <c r="L34" s="640"/>
      <c r="M34" s="640"/>
      <c r="N34" s="640"/>
      <c r="O34" s="640"/>
      <c r="P34" s="640"/>
      <c r="Q34" s="641"/>
      <c r="R34" s="642">
        <v>11948</v>
      </c>
      <c r="S34" s="643"/>
      <c r="T34" s="643"/>
      <c r="U34" s="643"/>
      <c r="V34" s="643"/>
      <c r="W34" s="643"/>
      <c r="X34" s="643"/>
      <c r="Y34" s="644"/>
      <c r="Z34" s="675">
        <v>0.1</v>
      </c>
      <c r="AA34" s="675"/>
      <c r="AB34" s="675"/>
      <c r="AC34" s="675"/>
      <c r="AD34" s="676">
        <v>6310</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318</v>
      </c>
      <c r="CE34" s="682"/>
      <c r="CF34" s="682"/>
      <c r="CG34" s="682"/>
      <c r="CH34" s="682"/>
      <c r="CI34" s="682"/>
      <c r="CJ34" s="682"/>
      <c r="CK34" s="682"/>
      <c r="CL34" s="682"/>
      <c r="CM34" s="682"/>
      <c r="CN34" s="682"/>
      <c r="CO34" s="682"/>
      <c r="CP34" s="682"/>
      <c r="CQ34" s="683"/>
      <c r="CR34" s="642">
        <v>2573783</v>
      </c>
      <c r="CS34" s="643"/>
      <c r="CT34" s="643"/>
      <c r="CU34" s="643"/>
      <c r="CV34" s="643"/>
      <c r="CW34" s="643"/>
      <c r="CX34" s="643"/>
      <c r="CY34" s="644"/>
      <c r="CZ34" s="645">
        <v>12.4</v>
      </c>
      <c r="DA34" s="663"/>
      <c r="DB34" s="663"/>
      <c r="DC34" s="664"/>
      <c r="DD34" s="648">
        <v>2008462</v>
      </c>
      <c r="DE34" s="643"/>
      <c r="DF34" s="643"/>
      <c r="DG34" s="643"/>
      <c r="DH34" s="643"/>
      <c r="DI34" s="643"/>
      <c r="DJ34" s="643"/>
      <c r="DK34" s="644"/>
      <c r="DL34" s="648">
        <v>1143144</v>
      </c>
      <c r="DM34" s="643"/>
      <c r="DN34" s="643"/>
      <c r="DO34" s="643"/>
      <c r="DP34" s="643"/>
      <c r="DQ34" s="643"/>
      <c r="DR34" s="643"/>
      <c r="DS34" s="643"/>
      <c r="DT34" s="643"/>
      <c r="DU34" s="643"/>
      <c r="DV34" s="644"/>
      <c r="DW34" s="645">
        <v>15.2</v>
      </c>
      <c r="DX34" s="663"/>
      <c r="DY34" s="663"/>
      <c r="DZ34" s="663"/>
      <c r="EA34" s="663"/>
      <c r="EB34" s="663"/>
      <c r="EC34" s="684"/>
    </row>
    <row r="35" spans="2:133" ht="11.25" customHeight="1" x14ac:dyDescent="0.15">
      <c r="B35" s="639" t="s">
        <v>319</v>
      </c>
      <c r="C35" s="640"/>
      <c r="D35" s="640"/>
      <c r="E35" s="640"/>
      <c r="F35" s="640"/>
      <c r="G35" s="640"/>
      <c r="H35" s="640"/>
      <c r="I35" s="640"/>
      <c r="J35" s="640"/>
      <c r="K35" s="640"/>
      <c r="L35" s="640"/>
      <c r="M35" s="640"/>
      <c r="N35" s="640"/>
      <c r="O35" s="640"/>
      <c r="P35" s="640"/>
      <c r="Q35" s="641"/>
      <c r="R35" s="642">
        <v>4114368</v>
      </c>
      <c r="S35" s="643"/>
      <c r="T35" s="643"/>
      <c r="U35" s="643"/>
      <c r="V35" s="643"/>
      <c r="W35" s="643"/>
      <c r="X35" s="643"/>
      <c r="Y35" s="644"/>
      <c r="Z35" s="675">
        <v>19.399999999999999</v>
      </c>
      <c r="AA35" s="675"/>
      <c r="AB35" s="675"/>
      <c r="AC35" s="675"/>
      <c r="AD35" s="676" t="s">
        <v>128</v>
      </c>
      <c r="AE35" s="676"/>
      <c r="AF35" s="676"/>
      <c r="AG35" s="676"/>
      <c r="AH35" s="676"/>
      <c r="AI35" s="676"/>
      <c r="AJ35" s="676"/>
      <c r="AK35" s="676"/>
      <c r="AL35" s="645" t="s">
        <v>252</v>
      </c>
      <c r="AM35" s="646"/>
      <c r="AN35" s="646"/>
      <c r="AO35" s="677"/>
      <c r="AP35" s="235"/>
      <c r="AQ35" s="703" t="s">
        <v>320</v>
      </c>
      <c r="AR35" s="704"/>
      <c r="AS35" s="704"/>
      <c r="AT35" s="704"/>
      <c r="AU35" s="704"/>
      <c r="AV35" s="704"/>
      <c r="AW35" s="704"/>
      <c r="AX35" s="704"/>
      <c r="AY35" s="704"/>
      <c r="AZ35" s="704"/>
      <c r="BA35" s="704"/>
      <c r="BB35" s="704"/>
      <c r="BC35" s="704"/>
      <c r="BD35" s="704"/>
      <c r="BE35" s="704"/>
      <c r="BF35" s="705"/>
      <c r="BG35" s="703" t="s">
        <v>321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322</v>
      </c>
      <c r="CE35" s="682"/>
      <c r="CF35" s="682"/>
      <c r="CG35" s="682"/>
      <c r="CH35" s="682"/>
      <c r="CI35" s="682"/>
      <c r="CJ35" s="682"/>
      <c r="CK35" s="682"/>
      <c r="CL35" s="682"/>
      <c r="CM35" s="682"/>
      <c r="CN35" s="682"/>
      <c r="CO35" s="682"/>
      <c r="CP35" s="682"/>
      <c r="CQ35" s="683"/>
      <c r="CR35" s="642">
        <v>120715</v>
      </c>
      <c r="CS35" s="661"/>
      <c r="CT35" s="661"/>
      <c r="CU35" s="661"/>
      <c r="CV35" s="661"/>
      <c r="CW35" s="661"/>
      <c r="CX35" s="661"/>
      <c r="CY35" s="662"/>
      <c r="CZ35" s="645">
        <v>0.6</v>
      </c>
      <c r="DA35" s="663"/>
      <c r="DB35" s="663"/>
      <c r="DC35" s="664"/>
      <c r="DD35" s="648">
        <v>81109</v>
      </c>
      <c r="DE35" s="661"/>
      <c r="DF35" s="661"/>
      <c r="DG35" s="661"/>
      <c r="DH35" s="661"/>
      <c r="DI35" s="661"/>
      <c r="DJ35" s="661"/>
      <c r="DK35" s="662"/>
      <c r="DL35" s="648">
        <v>81109</v>
      </c>
      <c r="DM35" s="661"/>
      <c r="DN35" s="661"/>
      <c r="DO35" s="661"/>
      <c r="DP35" s="661"/>
      <c r="DQ35" s="661"/>
      <c r="DR35" s="661"/>
      <c r="DS35" s="661"/>
      <c r="DT35" s="661"/>
      <c r="DU35" s="661"/>
      <c r="DV35" s="662"/>
      <c r="DW35" s="645">
        <v>1.1000000000000001</v>
      </c>
      <c r="DX35" s="663"/>
      <c r="DY35" s="663"/>
      <c r="DZ35" s="663"/>
      <c r="EA35" s="663"/>
      <c r="EB35" s="663"/>
      <c r="EC35" s="684"/>
    </row>
    <row r="36" spans="2:133" ht="11.25" customHeight="1" x14ac:dyDescent="0.15">
      <c r="B36" s="639" t="s">
        <v>323</v>
      </c>
      <c r="C36" s="640"/>
      <c r="D36" s="640"/>
      <c r="E36" s="640"/>
      <c r="F36" s="640"/>
      <c r="G36" s="640"/>
      <c r="H36" s="640"/>
      <c r="I36" s="640"/>
      <c r="J36" s="640"/>
      <c r="K36" s="640"/>
      <c r="L36" s="640"/>
      <c r="M36" s="640"/>
      <c r="N36" s="640"/>
      <c r="O36" s="640"/>
      <c r="P36" s="640"/>
      <c r="Q36" s="641"/>
      <c r="R36" s="642">
        <v>1153602</v>
      </c>
      <c r="S36" s="643"/>
      <c r="T36" s="643"/>
      <c r="U36" s="643"/>
      <c r="V36" s="643"/>
      <c r="W36" s="643"/>
      <c r="X36" s="643"/>
      <c r="Y36" s="644"/>
      <c r="Z36" s="675">
        <v>5.4</v>
      </c>
      <c r="AA36" s="675"/>
      <c r="AB36" s="675"/>
      <c r="AC36" s="675"/>
      <c r="AD36" s="676" t="s">
        <v>136</v>
      </c>
      <c r="AE36" s="676"/>
      <c r="AF36" s="676"/>
      <c r="AG36" s="676"/>
      <c r="AH36" s="676"/>
      <c r="AI36" s="676"/>
      <c r="AJ36" s="676"/>
      <c r="AK36" s="676"/>
      <c r="AL36" s="645" t="s">
        <v>252</v>
      </c>
      <c r="AM36" s="646"/>
      <c r="AN36" s="646"/>
      <c r="AO36" s="677"/>
      <c r="AP36" s="235"/>
      <c r="AQ36" s="694" t="s">
        <v>324</v>
      </c>
      <c r="AR36" s="695"/>
      <c r="AS36" s="695"/>
      <c r="AT36" s="695"/>
      <c r="AU36" s="695"/>
      <c r="AV36" s="695"/>
      <c r="AW36" s="695"/>
      <c r="AX36" s="695"/>
      <c r="AY36" s="696"/>
      <c r="AZ36" s="697">
        <v>2125712</v>
      </c>
      <c r="BA36" s="698"/>
      <c r="BB36" s="698"/>
      <c r="BC36" s="698"/>
      <c r="BD36" s="698"/>
      <c r="BE36" s="698"/>
      <c r="BF36" s="699"/>
      <c r="BG36" s="700" t="s">
        <v>325</v>
      </c>
      <c r="BH36" s="701"/>
      <c r="BI36" s="701"/>
      <c r="BJ36" s="701"/>
      <c r="BK36" s="701"/>
      <c r="BL36" s="701"/>
      <c r="BM36" s="701"/>
      <c r="BN36" s="701"/>
      <c r="BO36" s="701"/>
      <c r="BP36" s="701"/>
      <c r="BQ36" s="701"/>
      <c r="BR36" s="701"/>
      <c r="BS36" s="701"/>
      <c r="BT36" s="701"/>
      <c r="BU36" s="702"/>
      <c r="BV36" s="697">
        <v>185777</v>
      </c>
      <c r="BW36" s="698"/>
      <c r="BX36" s="698"/>
      <c r="BY36" s="698"/>
      <c r="BZ36" s="698"/>
      <c r="CA36" s="698"/>
      <c r="CB36" s="699"/>
      <c r="CD36" s="681" t="s">
        <v>326</v>
      </c>
      <c r="CE36" s="682"/>
      <c r="CF36" s="682"/>
      <c r="CG36" s="682"/>
      <c r="CH36" s="682"/>
      <c r="CI36" s="682"/>
      <c r="CJ36" s="682"/>
      <c r="CK36" s="682"/>
      <c r="CL36" s="682"/>
      <c r="CM36" s="682"/>
      <c r="CN36" s="682"/>
      <c r="CO36" s="682"/>
      <c r="CP36" s="682"/>
      <c r="CQ36" s="683"/>
      <c r="CR36" s="642">
        <v>6721376</v>
      </c>
      <c r="CS36" s="643"/>
      <c r="CT36" s="643"/>
      <c r="CU36" s="643"/>
      <c r="CV36" s="643"/>
      <c r="CW36" s="643"/>
      <c r="CX36" s="643"/>
      <c r="CY36" s="644"/>
      <c r="CZ36" s="645">
        <v>32.4</v>
      </c>
      <c r="DA36" s="663"/>
      <c r="DB36" s="663"/>
      <c r="DC36" s="664"/>
      <c r="DD36" s="648">
        <v>3663879</v>
      </c>
      <c r="DE36" s="643"/>
      <c r="DF36" s="643"/>
      <c r="DG36" s="643"/>
      <c r="DH36" s="643"/>
      <c r="DI36" s="643"/>
      <c r="DJ36" s="643"/>
      <c r="DK36" s="644"/>
      <c r="DL36" s="648">
        <v>954852</v>
      </c>
      <c r="DM36" s="643"/>
      <c r="DN36" s="643"/>
      <c r="DO36" s="643"/>
      <c r="DP36" s="643"/>
      <c r="DQ36" s="643"/>
      <c r="DR36" s="643"/>
      <c r="DS36" s="643"/>
      <c r="DT36" s="643"/>
      <c r="DU36" s="643"/>
      <c r="DV36" s="644"/>
      <c r="DW36" s="645">
        <v>12.7</v>
      </c>
      <c r="DX36" s="663"/>
      <c r="DY36" s="663"/>
      <c r="DZ36" s="663"/>
      <c r="EA36" s="663"/>
      <c r="EB36" s="663"/>
      <c r="EC36" s="684"/>
    </row>
    <row r="37" spans="2:133" ht="11.25" customHeight="1" x14ac:dyDescent="0.15">
      <c r="B37" s="639" t="s">
        <v>327</v>
      </c>
      <c r="C37" s="640"/>
      <c r="D37" s="640"/>
      <c r="E37" s="640"/>
      <c r="F37" s="640"/>
      <c r="G37" s="640"/>
      <c r="H37" s="640"/>
      <c r="I37" s="640"/>
      <c r="J37" s="640"/>
      <c r="K37" s="640"/>
      <c r="L37" s="640"/>
      <c r="M37" s="640"/>
      <c r="N37" s="640"/>
      <c r="O37" s="640"/>
      <c r="P37" s="640"/>
      <c r="Q37" s="641"/>
      <c r="R37" s="642">
        <v>394336</v>
      </c>
      <c r="S37" s="643"/>
      <c r="T37" s="643"/>
      <c r="U37" s="643"/>
      <c r="V37" s="643"/>
      <c r="W37" s="643"/>
      <c r="X37" s="643"/>
      <c r="Y37" s="644"/>
      <c r="Z37" s="675">
        <v>1.9</v>
      </c>
      <c r="AA37" s="675"/>
      <c r="AB37" s="675"/>
      <c r="AC37" s="675"/>
      <c r="AD37" s="676" t="s">
        <v>252</v>
      </c>
      <c r="AE37" s="676"/>
      <c r="AF37" s="676"/>
      <c r="AG37" s="676"/>
      <c r="AH37" s="676"/>
      <c r="AI37" s="676"/>
      <c r="AJ37" s="676"/>
      <c r="AK37" s="676"/>
      <c r="AL37" s="645" t="s">
        <v>128</v>
      </c>
      <c r="AM37" s="646"/>
      <c r="AN37" s="646"/>
      <c r="AO37" s="677"/>
      <c r="AQ37" s="685" t="s">
        <v>328</v>
      </c>
      <c r="AR37" s="686"/>
      <c r="AS37" s="686"/>
      <c r="AT37" s="686"/>
      <c r="AU37" s="686"/>
      <c r="AV37" s="686"/>
      <c r="AW37" s="686"/>
      <c r="AX37" s="686"/>
      <c r="AY37" s="687"/>
      <c r="AZ37" s="642">
        <v>494229</v>
      </c>
      <c r="BA37" s="643"/>
      <c r="BB37" s="643"/>
      <c r="BC37" s="643"/>
      <c r="BD37" s="661"/>
      <c r="BE37" s="661"/>
      <c r="BF37" s="688"/>
      <c r="BG37" s="681" t="s">
        <v>329</v>
      </c>
      <c r="BH37" s="682"/>
      <c r="BI37" s="682"/>
      <c r="BJ37" s="682"/>
      <c r="BK37" s="682"/>
      <c r="BL37" s="682"/>
      <c r="BM37" s="682"/>
      <c r="BN37" s="682"/>
      <c r="BO37" s="682"/>
      <c r="BP37" s="682"/>
      <c r="BQ37" s="682"/>
      <c r="BR37" s="682"/>
      <c r="BS37" s="682"/>
      <c r="BT37" s="682"/>
      <c r="BU37" s="683"/>
      <c r="BV37" s="642">
        <v>124342</v>
      </c>
      <c r="BW37" s="643"/>
      <c r="BX37" s="643"/>
      <c r="BY37" s="643"/>
      <c r="BZ37" s="643"/>
      <c r="CA37" s="643"/>
      <c r="CB37" s="689"/>
      <c r="CD37" s="681" t="s">
        <v>330</v>
      </c>
      <c r="CE37" s="682"/>
      <c r="CF37" s="682"/>
      <c r="CG37" s="682"/>
      <c r="CH37" s="682"/>
      <c r="CI37" s="682"/>
      <c r="CJ37" s="682"/>
      <c r="CK37" s="682"/>
      <c r="CL37" s="682"/>
      <c r="CM37" s="682"/>
      <c r="CN37" s="682"/>
      <c r="CO37" s="682"/>
      <c r="CP37" s="682"/>
      <c r="CQ37" s="683"/>
      <c r="CR37" s="642">
        <v>531443</v>
      </c>
      <c r="CS37" s="661"/>
      <c r="CT37" s="661"/>
      <c r="CU37" s="661"/>
      <c r="CV37" s="661"/>
      <c r="CW37" s="661"/>
      <c r="CX37" s="661"/>
      <c r="CY37" s="662"/>
      <c r="CZ37" s="645">
        <v>2.6</v>
      </c>
      <c r="DA37" s="663"/>
      <c r="DB37" s="663"/>
      <c r="DC37" s="664"/>
      <c r="DD37" s="648">
        <v>531443</v>
      </c>
      <c r="DE37" s="661"/>
      <c r="DF37" s="661"/>
      <c r="DG37" s="661"/>
      <c r="DH37" s="661"/>
      <c r="DI37" s="661"/>
      <c r="DJ37" s="661"/>
      <c r="DK37" s="662"/>
      <c r="DL37" s="648">
        <v>378610</v>
      </c>
      <c r="DM37" s="661"/>
      <c r="DN37" s="661"/>
      <c r="DO37" s="661"/>
      <c r="DP37" s="661"/>
      <c r="DQ37" s="661"/>
      <c r="DR37" s="661"/>
      <c r="DS37" s="661"/>
      <c r="DT37" s="661"/>
      <c r="DU37" s="661"/>
      <c r="DV37" s="662"/>
      <c r="DW37" s="645">
        <v>5</v>
      </c>
      <c r="DX37" s="663"/>
      <c r="DY37" s="663"/>
      <c r="DZ37" s="663"/>
      <c r="EA37" s="663"/>
      <c r="EB37" s="663"/>
      <c r="EC37" s="684"/>
    </row>
    <row r="38" spans="2:133" ht="11.25" customHeight="1" x14ac:dyDescent="0.15">
      <c r="B38" s="639" t="s">
        <v>331</v>
      </c>
      <c r="C38" s="640"/>
      <c r="D38" s="640"/>
      <c r="E38" s="640"/>
      <c r="F38" s="640"/>
      <c r="G38" s="640"/>
      <c r="H38" s="640"/>
      <c r="I38" s="640"/>
      <c r="J38" s="640"/>
      <c r="K38" s="640"/>
      <c r="L38" s="640"/>
      <c r="M38" s="640"/>
      <c r="N38" s="640"/>
      <c r="O38" s="640"/>
      <c r="P38" s="640"/>
      <c r="Q38" s="641"/>
      <c r="R38" s="642">
        <v>332992</v>
      </c>
      <c r="S38" s="643"/>
      <c r="T38" s="643"/>
      <c r="U38" s="643"/>
      <c r="V38" s="643"/>
      <c r="W38" s="643"/>
      <c r="X38" s="643"/>
      <c r="Y38" s="644"/>
      <c r="Z38" s="675">
        <v>1.6</v>
      </c>
      <c r="AA38" s="675"/>
      <c r="AB38" s="675"/>
      <c r="AC38" s="675"/>
      <c r="AD38" s="676">
        <v>50293</v>
      </c>
      <c r="AE38" s="676"/>
      <c r="AF38" s="676"/>
      <c r="AG38" s="676"/>
      <c r="AH38" s="676"/>
      <c r="AI38" s="676"/>
      <c r="AJ38" s="676"/>
      <c r="AK38" s="676"/>
      <c r="AL38" s="645">
        <v>0.7</v>
      </c>
      <c r="AM38" s="646"/>
      <c r="AN38" s="646"/>
      <c r="AO38" s="677"/>
      <c r="AQ38" s="685" t="s">
        <v>332</v>
      </c>
      <c r="AR38" s="686"/>
      <c r="AS38" s="686"/>
      <c r="AT38" s="686"/>
      <c r="AU38" s="686"/>
      <c r="AV38" s="686"/>
      <c r="AW38" s="686"/>
      <c r="AX38" s="686"/>
      <c r="AY38" s="687"/>
      <c r="AZ38" s="642">
        <v>182616</v>
      </c>
      <c r="BA38" s="643"/>
      <c r="BB38" s="643"/>
      <c r="BC38" s="643"/>
      <c r="BD38" s="661"/>
      <c r="BE38" s="661"/>
      <c r="BF38" s="688"/>
      <c r="BG38" s="681" t="s">
        <v>333</v>
      </c>
      <c r="BH38" s="682"/>
      <c r="BI38" s="682"/>
      <c r="BJ38" s="682"/>
      <c r="BK38" s="682"/>
      <c r="BL38" s="682"/>
      <c r="BM38" s="682"/>
      <c r="BN38" s="682"/>
      <c r="BO38" s="682"/>
      <c r="BP38" s="682"/>
      <c r="BQ38" s="682"/>
      <c r="BR38" s="682"/>
      <c r="BS38" s="682"/>
      <c r="BT38" s="682"/>
      <c r="BU38" s="683"/>
      <c r="BV38" s="642">
        <v>4577</v>
      </c>
      <c r="BW38" s="643"/>
      <c r="BX38" s="643"/>
      <c r="BY38" s="643"/>
      <c r="BZ38" s="643"/>
      <c r="CA38" s="643"/>
      <c r="CB38" s="689"/>
      <c r="CD38" s="681" t="s">
        <v>334</v>
      </c>
      <c r="CE38" s="682"/>
      <c r="CF38" s="682"/>
      <c r="CG38" s="682"/>
      <c r="CH38" s="682"/>
      <c r="CI38" s="682"/>
      <c r="CJ38" s="682"/>
      <c r="CK38" s="682"/>
      <c r="CL38" s="682"/>
      <c r="CM38" s="682"/>
      <c r="CN38" s="682"/>
      <c r="CO38" s="682"/>
      <c r="CP38" s="682"/>
      <c r="CQ38" s="683"/>
      <c r="CR38" s="642">
        <v>1610649</v>
      </c>
      <c r="CS38" s="643"/>
      <c r="CT38" s="643"/>
      <c r="CU38" s="643"/>
      <c r="CV38" s="643"/>
      <c r="CW38" s="643"/>
      <c r="CX38" s="643"/>
      <c r="CY38" s="644"/>
      <c r="CZ38" s="645">
        <v>7.8</v>
      </c>
      <c r="DA38" s="663"/>
      <c r="DB38" s="663"/>
      <c r="DC38" s="664"/>
      <c r="DD38" s="648">
        <v>1185221</v>
      </c>
      <c r="DE38" s="643"/>
      <c r="DF38" s="643"/>
      <c r="DG38" s="643"/>
      <c r="DH38" s="643"/>
      <c r="DI38" s="643"/>
      <c r="DJ38" s="643"/>
      <c r="DK38" s="644"/>
      <c r="DL38" s="648">
        <v>1072232</v>
      </c>
      <c r="DM38" s="643"/>
      <c r="DN38" s="643"/>
      <c r="DO38" s="643"/>
      <c r="DP38" s="643"/>
      <c r="DQ38" s="643"/>
      <c r="DR38" s="643"/>
      <c r="DS38" s="643"/>
      <c r="DT38" s="643"/>
      <c r="DU38" s="643"/>
      <c r="DV38" s="644"/>
      <c r="DW38" s="645">
        <v>14.3</v>
      </c>
      <c r="DX38" s="663"/>
      <c r="DY38" s="663"/>
      <c r="DZ38" s="663"/>
      <c r="EA38" s="663"/>
      <c r="EB38" s="663"/>
      <c r="EC38" s="684"/>
    </row>
    <row r="39" spans="2:133" ht="11.25" customHeight="1" x14ac:dyDescent="0.15">
      <c r="B39" s="639" t="s">
        <v>335</v>
      </c>
      <c r="C39" s="640"/>
      <c r="D39" s="640"/>
      <c r="E39" s="640"/>
      <c r="F39" s="640"/>
      <c r="G39" s="640"/>
      <c r="H39" s="640"/>
      <c r="I39" s="640"/>
      <c r="J39" s="640"/>
      <c r="K39" s="640"/>
      <c r="L39" s="640"/>
      <c r="M39" s="640"/>
      <c r="N39" s="640"/>
      <c r="O39" s="640"/>
      <c r="P39" s="640"/>
      <c r="Q39" s="641"/>
      <c r="R39" s="642">
        <v>853886</v>
      </c>
      <c r="S39" s="643"/>
      <c r="T39" s="643"/>
      <c r="U39" s="643"/>
      <c r="V39" s="643"/>
      <c r="W39" s="643"/>
      <c r="X39" s="643"/>
      <c r="Y39" s="644"/>
      <c r="Z39" s="675">
        <v>4</v>
      </c>
      <c r="AA39" s="675"/>
      <c r="AB39" s="675"/>
      <c r="AC39" s="675"/>
      <c r="AD39" s="676" t="s">
        <v>128</v>
      </c>
      <c r="AE39" s="676"/>
      <c r="AF39" s="676"/>
      <c r="AG39" s="676"/>
      <c r="AH39" s="676"/>
      <c r="AI39" s="676"/>
      <c r="AJ39" s="676"/>
      <c r="AK39" s="676"/>
      <c r="AL39" s="645" t="s">
        <v>128</v>
      </c>
      <c r="AM39" s="646"/>
      <c r="AN39" s="646"/>
      <c r="AO39" s="677"/>
      <c r="AQ39" s="685" t="s">
        <v>336</v>
      </c>
      <c r="AR39" s="686"/>
      <c r="AS39" s="686"/>
      <c r="AT39" s="686"/>
      <c r="AU39" s="686"/>
      <c r="AV39" s="686"/>
      <c r="AW39" s="686"/>
      <c r="AX39" s="686"/>
      <c r="AY39" s="687"/>
      <c r="AZ39" s="642">
        <v>59765</v>
      </c>
      <c r="BA39" s="643"/>
      <c r="BB39" s="643"/>
      <c r="BC39" s="643"/>
      <c r="BD39" s="661"/>
      <c r="BE39" s="661"/>
      <c r="BF39" s="688"/>
      <c r="BG39" s="681" t="s">
        <v>337</v>
      </c>
      <c r="BH39" s="682"/>
      <c r="BI39" s="682"/>
      <c r="BJ39" s="682"/>
      <c r="BK39" s="682"/>
      <c r="BL39" s="682"/>
      <c r="BM39" s="682"/>
      <c r="BN39" s="682"/>
      <c r="BO39" s="682"/>
      <c r="BP39" s="682"/>
      <c r="BQ39" s="682"/>
      <c r="BR39" s="682"/>
      <c r="BS39" s="682"/>
      <c r="BT39" s="682"/>
      <c r="BU39" s="683"/>
      <c r="BV39" s="642">
        <v>8046</v>
      </c>
      <c r="BW39" s="643"/>
      <c r="BX39" s="643"/>
      <c r="BY39" s="643"/>
      <c r="BZ39" s="643"/>
      <c r="CA39" s="643"/>
      <c r="CB39" s="689"/>
      <c r="CD39" s="681" t="s">
        <v>338</v>
      </c>
      <c r="CE39" s="682"/>
      <c r="CF39" s="682"/>
      <c r="CG39" s="682"/>
      <c r="CH39" s="682"/>
      <c r="CI39" s="682"/>
      <c r="CJ39" s="682"/>
      <c r="CK39" s="682"/>
      <c r="CL39" s="682"/>
      <c r="CM39" s="682"/>
      <c r="CN39" s="682"/>
      <c r="CO39" s="682"/>
      <c r="CP39" s="682"/>
      <c r="CQ39" s="683"/>
      <c r="CR39" s="642">
        <v>2109504</v>
      </c>
      <c r="CS39" s="661"/>
      <c r="CT39" s="661"/>
      <c r="CU39" s="661"/>
      <c r="CV39" s="661"/>
      <c r="CW39" s="661"/>
      <c r="CX39" s="661"/>
      <c r="CY39" s="662"/>
      <c r="CZ39" s="645">
        <v>10.199999999999999</v>
      </c>
      <c r="DA39" s="663"/>
      <c r="DB39" s="663"/>
      <c r="DC39" s="664"/>
      <c r="DD39" s="648">
        <v>2099136</v>
      </c>
      <c r="DE39" s="661"/>
      <c r="DF39" s="661"/>
      <c r="DG39" s="661"/>
      <c r="DH39" s="661"/>
      <c r="DI39" s="661"/>
      <c r="DJ39" s="661"/>
      <c r="DK39" s="662"/>
      <c r="DL39" s="648" t="s">
        <v>136</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15">
      <c r="B40" s="639" t="s">
        <v>339</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128</v>
      </c>
      <c r="AA40" s="675"/>
      <c r="AB40" s="675"/>
      <c r="AC40" s="675"/>
      <c r="AD40" s="676" t="s">
        <v>136</v>
      </c>
      <c r="AE40" s="676"/>
      <c r="AF40" s="676"/>
      <c r="AG40" s="676"/>
      <c r="AH40" s="676"/>
      <c r="AI40" s="676"/>
      <c r="AJ40" s="676"/>
      <c r="AK40" s="676"/>
      <c r="AL40" s="645" t="s">
        <v>128</v>
      </c>
      <c r="AM40" s="646"/>
      <c r="AN40" s="646"/>
      <c r="AO40" s="677"/>
      <c r="AQ40" s="685" t="s">
        <v>340</v>
      </c>
      <c r="AR40" s="686"/>
      <c r="AS40" s="686"/>
      <c r="AT40" s="686"/>
      <c r="AU40" s="686"/>
      <c r="AV40" s="686"/>
      <c r="AW40" s="686"/>
      <c r="AX40" s="686"/>
      <c r="AY40" s="687"/>
      <c r="AZ40" s="642">
        <v>20834</v>
      </c>
      <c r="BA40" s="643"/>
      <c r="BB40" s="643"/>
      <c r="BC40" s="643"/>
      <c r="BD40" s="661"/>
      <c r="BE40" s="661"/>
      <c r="BF40" s="688"/>
      <c r="BG40" s="690" t="s">
        <v>341</v>
      </c>
      <c r="BH40" s="691"/>
      <c r="BI40" s="691"/>
      <c r="BJ40" s="691"/>
      <c r="BK40" s="691"/>
      <c r="BL40" s="236"/>
      <c r="BM40" s="682" t="s">
        <v>342</v>
      </c>
      <c r="BN40" s="682"/>
      <c r="BO40" s="682"/>
      <c r="BP40" s="682"/>
      <c r="BQ40" s="682"/>
      <c r="BR40" s="682"/>
      <c r="BS40" s="682"/>
      <c r="BT40" s="682"/>
      <c r="BU40" s="683"/>
      <c r="BV40" s="642">
        <v>101</v>
      </c>
      <c r="BW40" s="643"/>
      <c r="BX40" s="643"/>
      <c r="BY40" s="643"/>
      <c r="BZ40" s="643"/>
      <c r="CA40" s="643"/>
      <c r="CB40" s="689"/>
      <c r="CD40" s="681" t="s">
        <v>343</v>
      </c>
      <c r="CE40" s="682"/>
      <c r="CF40" s="682"/>
      <c r="CG40" s="682"/>
      <c r="CH40" s="682"/>
      <c r="CI40" s="682"/>
      <c r="CJ40" s="682"/>
      <c r="CK40" s="682"/>
      <c r="CL40" s="682"/>
      <c r="CM40" s="682"/>
      <c r="CN40" s="682"/>
      <c r="CO40" s="682"/>
      <c r="CP40" s="682"/>
      <c r="CQ40" s="683"/>
      <c r="CR40" s="642">
        <v>217640</v>
      </c>
      <c r="CS40" s="643"/>
      <c r="CT40" s="643"/>
      <c r="CU40" s="643"/>
      <c r="CV40" s="643"/>
      <c r="CW40" s="643"/>
      <c r="CX40" s="643"/>
      <c r="CY40" s="644"/>
      <c r="CZ40" s="645">
        <v>1</v>
      </c>
      <c r="DA40" s="663"/>
      <c r="DB40" s="663"/>
      <c r="DC40" s="664"/>
      <c r="DD40" s="648">
        <v>197140</v>
      </c>
      <c r="DE40" s="643"/>
      <c r="DF40" s="643"/>
      <c r="DG40" s="643"/>
      <c r="DH40" s="643"/>
      <c r="DI40" s="643"/>
      <c r="DJ40" s="643"/>
      <c r="DK40" s="644"/>
      <c r="DL40" s="648">
        <v>129995</v>
      </c>
      <c r="DM40" s="643"/>
      <c r="DN40" s="643"/>
      <c r="DO40" s="643"/>
      <c r="DP40" s="643"/>
      <c r="DQ40" s="643"/>
      <c r="DR40" s="643"/>
      <c r="DS40" s="643"/>
      <c r="DT40" s="643"/>
      <c r="DU40" s="643"/>
      <c r="DV40" s="644"/>
      <c r="DW40" s="645">
        <v>1.7</v>
      </c>
      <c r="DX40" s="663"/>
      <c r="DY40" s="663"/>
      <c r="DZ40" s="663"/>
      <c r="EA40" s="663"/>
      <c r="EB40" s="663"/>
      <c r="EC40" s="684"/>
    </row>
    <row r="41" spans="2:133" ht="11.25" customHeight="1" x14ac:dyDescent="0.15">
      <c r="B41" s="639" t="s">
        <v>344</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136</v>
      </c>
      <c r="AA41" s="675"/>
      <c r="AB41" s="675"/>
      <c r="AC41" s="675"/>
      <c r="AD41" s="676" t="s">
        <v>128</v>
      </c>
      <c r="AE41" s="676"/>
      <c r="AF41" s="676"/>
      <c r="AG41" s="676"/>
      <c r="AH41" s="676"/>
      <c r="AI41" s="676"/>
      <c r="AJ41" s="676"/>
      <c r="AK41" s="676"/>
      <c r="AL41" s="645" t="s">
        <v>128</v>
      </c>
      <c r="AM41" s="646"/>
      <c r="AN41" s="646"/>
      <c r="AO41" s="677"/>
      <c r="AQ41" s="685" t="s">
        <v>345</v>
      </c>
      <c r="AR41" s="686"/>
      <c r="AS41" s="686"/>
      <c r="AT41" s="686"/>
      <c r="AU41" s="686"/>
      <c r="AV41" s="686"/>
      <c r="AW41" s="686"/>
      <c r="AX41" s="686"/>
      <c r="AY41" s="687"/>
      <c r="AZ41" s="642">
        <v>342990</v>
      </c>
      <c r="BA41" s="643"/>
      <c r="BB41" s="643"/>
      <c r="BC41" s="643"/>
      <c r="BD41" s="661"/>
      <c r="BE41" s="661"/>
      <c r="BF41" s="688"/>
      <c r="BG41" s="690"/>
      <c r="BH41" s="691"/>
      <c r="BI41" s="691"/>
      <c r="BJ41" s="691"/>
      <c r="BK41" s="691"/>
      <c r="BL41" s="236"/>
      <c r="BM41" s="682" t="s">
        <v>346</v>
      </c>
      <c r="BN41" s="682"/>
      <c r="BO41" s="682"/>
      <c r="BP41" s="682"/>
      <c r="BQ41" s="682"/>
      <c r="BR41" s="682"/>
      <c r="BS41" s="682"/>
      <c r="BT41" s="682"/>
      <c r="BU41" s="683"/>
      <c r="BV41" s="642">
        <v>1</v>
      </c>
      <c r="BW41" s="643"/>
      <c r="BX41" s="643"/>
      <c r="BY41" s="643"/>
      <c r="BZ41" s="643"/>
      <c r="CA41" s="643"/>
      <c r="CB41" s="689"/>
      <c r="CD41" s="681" t="s">
        <v>347</v>
      </c>
      <c r="CE41" s="682"/>
      <c r="CF41" s="682"/>
      <c r="CG41" s="682"/>
      <c r="CH41" s="682"/>
      <c r="CI41" s="682"/>
      <c r="CJ41" s="682"/>
      <c r="CK41" s="682"/>
      <c r="CL41" s="682"/>
      <c r="CM41" s="682"/>
      <c r="CN41" s="682"/>
      <c r="CO41" s="682"/>
      <c r="CP41" s="682"/>
      <c r="CQ41" s="683"/>
      <c r="CR41" s="642" t="s">
        <v>252</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348</v>
      </c>
      <c r="C42" s="640"/>
      <c r="D42" s="640"/>
      <c r="E42" s="640"/>
      <c r="F42" s="640"/>
      <c r="G42" s="640"/>
      <c r="H42" s="640"/>
      <c r="I42" s="640"/>
      <c r="J42" s="640"/>
      <c r="K42" s="640"/>
      <c r="L42" s="640"/>
      <c r="M42" s="640"/>
      <c r="N42" s="640"/>
      <c r="O42" s="640"/>
      <c r="P42" s="640"/>
      <c r="Q42" s="641"/>
      <c r="R42" s="642">
        <v>300213</v>
      </c>
      <c r="S42" s="643"/>
      <c r="T42" s="643"/>
      <c r="U42" s="643"/>
      <c r="V42" s="643"/>
      <c r="W42" s="643"/>
      <c r="X42" s="643"/>
      <c r="Y42" s="644"/>
      <c r="Z42" s="675">
        <v>1.4</v>
      </c>
      <c r="AA42" s="675"/>
      <c r="AB42" s="675"/>
      <c r="AC42" s="675"/>
      <c r="AD42" s="676" t="s">
        <v>136</v>
      </c>
      <c r="AE42" s="676"/>
      <c r="AF42" s="676"/>
      <c r="AG42" s="676"/>
      <c r="AH42" s="676"/>
      <c r="AI42" s="676"/>
      <c r="AJ42" s="676"/>
      <c r="AK42" s="676"/>
      <c r="AL42" s="645" t="s">
        <v>136</v>
      </c>
      <c r="AM42" s="646"/>
      <c r="AN42" s="646"/>
      <c r="AO42" s="677"/>
      <c r="AQ42" s="678" t="s">
        <v>349</v>
      </c>
      <c r="AR42" s="679"/>
      <c r="AS42" s="679"/>
      <c r="AT42" s="679"/>
      <c r="AU42" s="679"/>
      <c r="AV42" s="679"/>
      <c r="AW42" s="679"/>
      <c r="AX42" s="679"/>
      <c r="AY42" s="680"/>
      <c r="AZ42" s="626">
        <v>1025278</v>
      </c>
      <c r="BA42" s="665"/>
      <c r="BB42" s="665"/>
      <c r="BC42" s="665"/>
      <c r="BD42" s="627"/>
      <c r="BE42" s="627"/>
      <c r="BF42" s="671"/>
      <c r="BG42" s="692"/>
      <c r="BH42" s="693"/>
      <c r="BI42" s="693"/>
      <c r="BJ42" s="693"/>
      <c r="BK42" s="693"/>
      <c r="BL42" s="237"/>
      <c r="BM42" s="672" t="s">
        <v>350</v>
      </c>
      <c r="BN42" s="672"/>
      <c r="BO42" s="672"/>
      <c r="BP42" s="672"/>
      <c r="BQ42" s="672"/>
      <c r="BR42" s="672"/>
      <c r="BS42" s="672"/>
      <c r="BT42" s="672"/>
      <c r="BU42" s="673"/>
      <c r="BV42" s="626">
        <v>335</v>
      </c>
      <c r="BW42" s="665"/>
      <c r="BX42" s="665"/>
      <c r="BY42" s="665"/>
      <c r="BZ42" s="665"/>
      <c r="CA42" s="665"/>
      <c r="CB42" s="674"/>
      <c r="CD42" s="639" t="s">
        <v>351</v>
      </c>
      <c r="CE42" s="640"/>
      <c r="CF42" s="640"/>
      <c r="CG42" s="640"/>
      <c r="CH42" s="640"/>
      <c r="CI42" s="640"/>
      <c r="CJ42" s="640"/>
      <c r="CK42" s="640"/>
      <c r="CL42" s="640"/>
      <c r="CM42" s="640"/>
      <c r="CN42" s="640"/>
      <c r="CO42" s="640"/>
      <c r="CP42" s="640"/>
      <c r="CQ42" s="641"/>
      <c r="CR42" s="642">
        <v>1599180</v>
      </c>
      <c r="CS42" s="643"/>
      <c r="CT42" s="643"/>
      <c r="CU42" s="643"/>
      <c r="CV42" s="643"/>
      <c r="CW42" s="643"/>
      <c r="CX42" s="643"/>
      <c r="CY42" s="644"/>
      <c r="CZ42" s="645">
        <v>7.7</v>
      </c>
      <c r="DA42" s="646"/>
      <c r="DB42" s="646"/>
      <c r="DC42" s="647"/>
      <c r="DD42" s="648">
        <v>584314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352</v>
      </c>
      <c r="C43" s="624"/>
      <c r="D43" s="624"/>
      <c r="E43" s="624"/>
      <c r="F43" s="624"/>
      <c r="G43" s="624"/>
      <c r="H43" s="624"/>
      <c r="I43" s="624"/>
      <c r="J43" s="624"/>
      <c r="K43" s="624"/>
      <c r="L43" s="624"/>
      <c r="M43" s="624"/>
      <c r="N43" s="624"/>
      <c r="O43" s="624"/>
      <c r="P43" s="624"/>
      <c r="Q43" s="625"/>
      <c r="R43" s="626">
        <v>21195886</v>
      </c>
      <c r="S43" s="665"/>
      <c r="T43" s="665"/>
      <c r="U43" s="665"/>
      <c r="V43" s="665"/>
      <c r="W43" s="665"/>
      <c r="X43" s="665"/>
      <c r="Y43" s="666"/>
      <c r="Z43" s="667">
        <v>100</v>
      </c>
      <c r="AA43" s="667"/>
      <c r="AB43" s="667"/>
      <c r="AC43" s="667"/>
      <c r="AD43" s="668">
        <v>7217565</v>
      </c>
      <c r="AE43" s="668"/>
      <c r="AF43" s="668"/>
      <c r="AG43" s="668"/>
      <c r="AH43" s="668"/>
      <c r="AI43" s="668"/>
      <c r="AJ43" s="668"/>
      <c r="AK43" s="668"/>
      <c r="AL43" s="629">
        <v>100</v>
      </c>
      <c r="AM43" s="669"/>
      <c r="AN43" s="669"/>
      <c r="AO43" s="670"/>
      <c r="BV43" s="238"/>
      <c r="BW43" s="238"/>
      <c r="BX43" s="238"/>
      <c r="BY43" s="238"/>
      <c r="BZ43" s="238"/>
      <c r="CA43" s="238"/>
      <c r="CB43" s="238"/>
      <c r="CD43" s="639" t="s">
        <v>353</v>
      </c>
      <c r="CE43" s="640"/>
      <c r="CF43" s="640"/>
      <c r="CG43" s="640"/>
      <c r="CH43" s="640"/>
      <c r="CI43" s="640"/>
      <c r="CJ43" s="640"/>
      <c r="CK43" s="640"/>
      <c r="CL43" s="640"/>
      <c r="CM43" s="640"/>
      <c r="CN43" s="640"/>
      <c r="CO43" s="640"/>
      <c r="CP43" s="640"/>
      <c r="CQ43" s="641"/>
      <c r="CR43" s="642">
        <v>16061</v>
      </c>
      <c r="CS43" s="661"/>
      <c r="CT43" s="661"/>
      <c r="CU43" s="661"/>
      <c r="CV43" s="661"/>
      <c r="CW43" s="661"/>
      <c r="CX43" s="661"/>
      <c r="CY43" s="662"/>
      <c r="CZ43" s="645">
        <v>0.1</v>
      </c>
      <c r="DA43" s="663"/>
      <c r="DB43" s="663"/>
      <c r="DC43" s="664"/>
      <c r="DD43" s="648">
        <v>16061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354</v>
      </c>
      <c r="CG44" s="640"/>
      <c r="CH44" s="640"/>
      <c r="CI44" s="640"/>
      <c r="CJ44" s="640"/>
      <c r="CK44" s="640"/>
      <c r="CL44" s="640"/>
      <c r="CM44" s="640"/>
      <c r="CN44" s="640"/>
      <c r="CO44" s="640"/>
      <c r="CP44" s="640"/>
      <c r="CQ44" s="641"/>
      <c r="CR44" s="642">
        <v>1417300</v>
      </c>
      <c r="CS44" s="643"/>
      <c r="CT44" s="643"/>
      <c r="CU44" s="643"/>
      <c r="CV44" s="643"/>
      <c r="CW44" s="643"/>
      <c r="CX44" s="643"/>
      <c r="CY44" s="644"/>
      <c r="CZ44" s="645">
        <v>6.8</v>
      </c>
      <c r="DA44" s="646"/>
      <c r="DB44" s="646"/>
      <c r="DC44" s="647"/>
      <c r="DD44" s="648">
        <v>581257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356</v>
      </c>
      <c r="CG45" s="640"/>
      <c r="CH45" s="640"/>
      <c r="CI45" s="640"/>
      <c r="CJ45" s="640"/>
      <c r="CK45" s="640"/>
      <c r="CL45" s="640"/>
      <c r="CM45" s="640"/>
      <c r="CN45" s="640"/>
      <c r="CO45" s="640"/>
      <c r="CP45" s="640"/>
      <c r="CQ45" s="641"/>
      <c r="CR45" s="642">
        <v>862614</v>
      </c>
      <c r="CS45" s="661"/>
      <c r="CT45" s="661"/>
      <c r="CU45" s="661"/>
      <c r="CV45" s="661"/>
      <c r="CW45" s="661"/>
      <c r="CX45" s="661"/>
      <c r="CY45" s="662"/>
      <c r="CZ45" s="645">
        <v>4.2</v>
      </c>
      <c r="DA45" s="663"/>
      <c r="DB45" s="663"/>
      <c r="DC45" s="664"/>
      <c r="DD45" s="648">
        <v>256964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358</v>
      </c>
      <c r="CG46" s="640"/>
      <c r="CH46" s="640"/>
      <c r="CI46" s="640"/>
      <c r="CJ46" s="640"/>
      <c r="CK46" s="640"/>
      <c r="CL46" s="640"/>
      <c r="CM46" s="640"/>
      <c r="CN46" s="640"/>
      <c r="CO46" s="640"/>
      <c r="CP46" s="640"/>
      <c r="CQ46" s="641"/>
      <c r="CR46" s="642">
        <v>552191</v>
      </c>
      <c r="CS46" s="643"/>
      <c r="CT46" s="643"/>
      <c r="CU46" s="643"/>
      <c r="CV46" s="643"/>
      <c r="CW46" s="643"/>
      <c r="CX46" s="643"/>
      <c r="CY46" s="644"/>
      <c r="CZ46" s="645">
        <v>2.7</v>
      </c>
      <c r="DA46" s="646"/>
      <c r="DB46" s="646"/>
      <c r="DC46" s="647"/>
      <c r="DD46" s="648">
        <v>322383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360</v>
      </c>
      <c r="CG47" s="640"/>
      <c r="CH47" s="640"/>
      <c r="CI47" s="640"/>
      <c r="CJ47" s="640"/>
      <c r="CK47" s="640"/>
      <c r="CL47" s="640"/>
      <c r="CM47" s="640"/>
      <c r="CN47" s="640"/>
      <c r="CO47" s="640"/>
      <c r="CP47" s="640"/>
      <c r="CQ47" s="641"/>
      <c r="CR47" s="642">
        <v>181880</v>
      </c>
      <c r="CS47" s="661"/>
      <c r="CT47" s="661"/>
      <c r="CU47" s="661"/>
      <c r="CV47" s="661"/>
      <c r="CW47" s="661"/>
      <c r="CX47" s="661"/>
      <c r="CY47" s="662"/>
      <c r="CZ47" s="645">
        <v>0.9</v>
      </c>
      <c r="DA47" s="663"/>
      <c r="DB47" s="663"/>
      <c r="DC47" s="664"/>
      <c r="DD47" s="648">
        <v>3057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361</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362</v>
      </c>
      <c r="CE49" s="624"/>
      <c r="CF49" s="624"/>
      <c r="CG49" s="624"/>
      <c r="CH49" s="624"/>
      <c r="CI49" s="624"/>
      <c r="CJ49" s="624"/>
      <c r="CK49" s="624"/>
      <c r="CL49" s="624"/>
      <c r="CM49" s="624"/>
      <c r="CN49" s="624"/>
      <c r="CO49" s="624"/>
      <c r="CP49" s="624"/>
      <c r="CQ49" s="625"/>
      <c r="CR49" s="626">
        <v>20737384</v>
      </c>
      <c r="CS49" s="627"/>
      <c r="CT49" s="627"/>
      <c r="CU49" s="627"/>
      <c r="CV49" s="627"/>
      <c r="CW49" s="627"/>
      <c r="CX49" s="627"/>
      <c r="CY49" s="628"/>
      <c r="CZ49" s="629">
        <v>100</v>
      </c>
      <c r="DA49" s="630"/>
      <c r="DB49" s="630"/>
      <c r="DC49" s="631"/>
      <c r="DD49" s="632">
        <v>14029471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RQmjI2U3MV47Cz3goz2NhbR6QLXVdvq+VkloUVKHdotIfaFz3qO/39XCrsx9MsJpY8GlU2ackuUhqNoVJBB0iA==" saltValue="spJP0mxLrfP/i3BnzKc2d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364</v>
      </c>
      <c r="DK2" s="1168"/>
      <c r="DL2" s="1168"/>
      <c r="DM2" s="1168"/>
      <c r="DN2" s="1168"/>
      <c r="DO2" s="1169"/>
      <c r="DP2" s="251"/>
      <c r="DQ2" s="1167" t="s">
        <v>365</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368</v>
      </c>
      <c r="B5" s="1053"/>
      <c r="C5" s="1053"/>
      <c r="D5" s="1053"/>
      <c r="E5" s="1053"/>
      <c r="F5" s="1053"/>
      <c r="G5" s="1053"/>
      <c r="H5" s="1053"/>
      <c r="I5" s="1053"/>
      <c r="J5" s="1053"/>
      <c r="K5" s="1053"/>
      <c r="L5" s="1053"/>
      <c r="M5" s="1053"/>
      <c r="N5" s="1053"/>
      <c r="O5" s="1053"/>
      <c r="P5" s="1054"/>
      <c r="Q5" s="1058" t="s">
        <v>369</v>
      </c>
      <c r="R5" s="1059"/>
      <c r="S5" s="1059"/>
      <c r="T5" s="1059"/>
      <c r="U5" s="1060"/>
      <c r="V5" s="1058" t="s">
        <v>370</v>
      </c>
      <c r="W5" s="1059"/>
      <c r="X5" s="1059"/>
      <c r="Y5" s="1059"/>
      <c r="Z5" s="1060"/>
      <c r="AA5" s="1058" t="s">
        <v>371</v>
      </c>
      <c r="AB5" s="1059"/>
      <c r="AC5" s="1059"/>
      <c r="AD5" s="1059"/>
      <c r="AE5" s="1059"/>
      <c r="AF5" s="1170" t="s">
        <v>372</v>
      </c>
      <c r="AG5" s="1059"/>
      <c r="AH5" s="1059"/>
      <c r="AI5" s="1059"/>
      <c r="AJ5" s="1074"/>
      <c r="AK5" s="1059" t="s">
        <v>373</v>
      </c>
      <c r="AL5" s="1059"/>
      <c r="AM5" s="1059"/>
      <c r="AN5" s="1059"/>
      <c r="AO5" s="1060"/>
      <c r="AP5" s="1058" t="s">
        <v>374</v>
      </c>
      <c r="AQ5" s="1059"/>
      <c r="AR5" s="1059"/>
      <c r="AS5" s="1059"/>
      <c r="AT5" s="1060"/>
      <c r="AU5" s="1058" t="s">
        <v>375</v>
      </c>
      <c r="AV5" s="1059"/>
      <c r="AW5" s="1059"/>
      <c r="AX5" s="1059"/>
      <c r="AY5" s="1074"/>
      <c r="AZ5" s="258"/>
      <c r="BA5" s="258"/>
      <c r="BB5" s="258"/>
      <c r="BC5" s="258"/>
      <c r="BD5" s="258"/>
      <c r="BE5" s="259"/>
      <c r="BF5" s="259"/>
      <c r="BG5" s="259"/>
      <c r="BH5" s="259"/>
      <c r="BI5" s="259"/>
      <c r="BJ5" s="259"/>
      <c r="BK5" s="259"/>
      <c r="BL5" s="259"/>
      <c r="BM5" s="259"/>
      <c r="BN5" s="259"/>
      <c r="BO5" s="259"/>
      <c r="BP5" s="259"/>
      <c r="BQ5" s="1052" t="s">
        <v>376</v>
      </c>
      <c r="BR5" s="1053"/>
      <c r="BS5" s="1053"/>
      <c r="BT5" s="1053"/>
      <c r="BU5" s="1053"/>
      <c r="BV5" s="1053"/>
      <c r="BW5" s="1053"/>
      <c r="BX5" s="1053"/>
      <c r="BY5" s="1053"/>
      <c r="BZ5" s="1053"/>
      <c r="CA5" s="1053"/>
      <c r="CB5" s="1053"/>
      <c r="CC5" s="1053"/>
      <c r="CD5" s="1053"/>
      <c r="CE5" s="1053"/>
      <c r="CF5" s="1053"/>
      <c r="CG5" s="1054"/>
      <c r="CH5" s="1058" t="s">
        <v>377</v>
      </c>
      <c r="CI5" s="1059"/>
      <c r="CJ5" s="1059"/>
      <c r="CK5" s="1059"/>
      <c r="CL5" s="1060"/>
      <c r="CM5" s="1058" t="s">
        <v>378</v>
      </c>
      <c r="CN5" s="1059"/>
      <c r="CO5" s="1059"/>
      <c r="CP5" s="1059"/>
      <c r="CQ5" s="1060"/>
      <c r="CR5" s="1058" t="s">
        <v>379</v>
      </c>
      <c r="CS5" s="1059"/>
      <c r="CT5" s="1059"/>
      <c r="CU5" s="1059"/>
      <c r="CV5" s="1060"/>
      <c r="CW5" s="1058" t="s">
        <v>380</v>
      </c>
      <c r="CX5" s="1059"/>
      <c r="CY5" s="1059"/>
      <c r="CZ5" s="1059"/>
      <c r="DA5" s="1060"/>
      <c r="DB5" s="1058" t="s">
        <v>381</v>
      </c>
      <c r="DC5" s="1059"/>
      <c r="DD5" s="1059"/>
      <c r="DE5" s="1059"/>
      <c r="DF5" s="1060"/>
      <c r="DG5" s="1155" t="s">
        <v>382</v>
      </c>
      <c r="DH5" s="1156"/>
      <c r="DI5" s="1156"/>
      <c r="DJ5" s="1156"/>
      <c r="DK5" s="1157"/>
      <c r="DL5" s="1155" t="s">
        <v>383</v>
      </c>
      <c r="DM5" s="1156"/>
      <c r="DN5" s="1156"/>
      <c r="DO5" s="1156"/>
      <c r="DP5" s="1157"/>
      <c r="DQ5" s="1058" t="s">
        <v>384</v>
      </c>
      <c r="DR5" s="1059"/>
      <c r="DS5" s="1059"/>
      <c r="DT5" s="1059"/>
      <c r="DU5" s="1060"/>
      <c r="DV5" s="1058" t="s">
        <v>375</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385</v>
      </c>
      <c r="C7" s="1108"/>
      <c r="D7" s="1108"/>
      <c r="E7" s="1108"/>
      <c r="F7" s="1108"/>
      <c r="G7" s="1108"/>
      <c r="H7" s="1108"/>
      <c r="I7" s="1108"/>
      <c r="J7" s="1108"/>
      <c r="K7" s="1108"/>
      <c r="L7" s="1108"/>
      <c r="M7" s="1108"/>
      <c r="N7" s="1108"/>
      <c r="O7" s="1108"/>
      <c r="P7" s="1109"/>
      <c r="Q7" s="1161">
        <v>21204</v>
      </c>
      <c r="R7" s="1162"/>
      <c r="S7" s="1162"/>
      <c r="T7" s="1162"/>
      <c r="U7" s="1162"/>
      <c r="V7" s="1162">
        <v>20746</v>
      </c>
      <c r="W7" s="1162"/>
      <c r="X7" s="1162"/>
      <c r="Y7" s="1162"/>
      <c r="Z7" s="1162"/>
      <c r="AA7" s="1162">
        <v>459</v>
      </c>
      <c r="AB7" s="1162"/>
      <c r="AC7" s="1162"/>
      <c r="AD7" s="1162"/>
      <c r="AE7" s="1163"/>
      <c r="AF7" s="1164">
        <v>234</v>
      </c>
      <c r="AG7" s="1165"/>
      <c r="AH7" s="1165"/>
      <c r="AI7" s="1165"/>
      <c r="AJ7" s="1166"/>
      <c r="AK7" s="1148">
        <v>1154</v>
      </c>
      <c r="AL7" s="1149"/>
      <c r="AM7" s="1149"/>
      <c r="AN7" s="1149"/>
      <c r="AO7" s="1149"/>
      <c r="AP7" s="1149">
        <v>9934</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386</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387</v>
      </c>
      <c r="B23" s="1001" t="s">
        <v>388</v>
      </c>
      <c r="C23" s="1002"/>
      <c r="D23" s="1002"/>
      <c r="E23" s="1002"/>
      <c r="F23" s="1002"/>
      <c r="G23" s="1002"/>
      <c r="H23" s="1002"/>
      <c r="I23" s="1002"/>
      <c r="J23" s="1002"/>
      <c r="K23" s="1002"/>
      <c r="L23" s="1002"/>
      <c r="M23" s="1002"/>
      <c r="N23" s="1002"/>
      <c r="O23" s="1002"/>
      <c r="P23" s="1003"/>
      <c r="Q23" s="1125">
        <v>21204</v>
      </c>
      <c r="R23" s="1126"/>
      <c r="S23" s="1126"/>
      <c r="T23" s="1126"/>
      <c r="U23" s="1126"/>
      <c r="V23" s="1126">
        <v>20746</v>
      </c>
      <c r="W23" s="1126"/>
      <c r="X23" s="1126"/>
      <c r="Y23" s="1126"/>
      <c r="Z23" s="1126"/>
      <c r="AA23" s="1126">
        <v>459</v>
      </c>
      <c r="AB23" s="1126"/>
      <c r="AC23" s="1126"/>
      <c r="AD23" s="1126"/>
      <c r="AE23" s="1127"/>
      <c r="AF23" s="1128">
        <v>234</v>
      </c>
      <c r="AG23" s="1126"/>
      <c r="AH23" s="1126"/>
      <c r="AI23" s="1126"/>
      <c r="AJ23" s="1129"/>
      <c r="AK23" s="1130"/>
      <c r="AL23" s="1131"/>
      <c r="AM23" s="1131"/>
      <c r="AN23" s="1131"/>
      <c r="AO23" s="1131"/>
      <c r="AP23" s="1126">
        <v>9934</v>
      </c>
      <c r="AQ23" s="1126"/>
      <c r="AR23" s="1126"/>
      <c r="AS23" s="1126"/>
      <c r="AT23" s="1126"/>
      <c r="AU23" s="1132"/>
      <c r="AV23" s="1132"/>
      <c r="AW23" s="1132"/>
      <c r="AX23" s="1132"/>
      <c r="AY23" s="1133"/>
      <c r="AZ23" s="1122" t="s">
        <v>389</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368</v>
      </c>
      <c r="B26" s="1053"/>
      <c r="C26" s="1053"/>
      <c r="D26" s="1053"/>
      <c r="E26" s="1053"/>
      <c r="F26" s="1053"/>
      <c r="G26" s="1053"/>
      <c r="H26" s="1053"/>
      <c r="I26" s="1053"/>
      <c r="J26" s="1053"/>
      <c r="K26" s="1053"/>
      <c r="L26" s="1053"/>
      <c r="M26" s="1053"/>
      <c r="N26" s="1053"/>
      <c r="O26" s="1053"/>
      <c r="P26" s="1054"/>
      <c r="Q26" s="1058" t="s">
        <v>392</v>
      </c>
      <c r="R26" s="1059"/>
      <c r="S26" s="1059"/>
      <c r="T26" s="1059"/>
      <c r="U26" s="1060"/>
      <c r="V26" s="1058" t="s">
        <v>393</v>
      </c>
      <c r="W26" s="1059"/>
      <c r="X26" s="1059"/>
      <c r="Y26" s="1059"/>
      <c r="Z26" s="1060"/>
      <c r="AA26" s="1058" t="s">
        <v>394</v>
      </c>
      <c r="AB26" s="1059"/>
      <c r="AC26" s="1059"/>
      <c r="AD26" s="1059"/>
      <c r="AE26" s="1059"/>
      <c r="AF26" s="1116" t="s">
        <v>395</v>
      </c>
      <c r="AG26" s="1065"/>
      <c r="AH26" s="1065"/>
      <c r="AI26" s="1065"/>
      <c r="AJ26" s="1117"/>
      <c r="AK26" s="1059" t="s">
        <v>396</v>
      </c>
      <c r="AL26" s="1059"/>
      <c r="AM26" s="1059"/>
      <c r="AN26" s="1059"/>
      <c r="AO26" s="1060"/>
      <c r="AP26" s="1058" t="s">
        <v>397</v>
      </c>
      <c r="AQ26" s="1059"/>
      <c r="AR26" s="1059"/>
      <c r="AS26" s="1059"/>
      <c r="AT26" s="1060"/>
      <c r="AU26" s="1058" t="s">
        <v>398</v>
      </c>
      <c r="AV26" s="1059"/>
      <c r="AW26" s="1059"/>
      <c r="AX26" s="1059"/>
      <c r="AY26" s="1060"/>
      <c r="AZ26" s="1058" t="s">
        <v>399</v>
      </c>
      <c r="BA26" s="1059"/>
      <c r="BB26" s="1059"/>
      <c r="BC26" s="1059"/>
      <c r="BD26" s="1060"/>
      <c r="BE26" s="1058" t="s">
        <v>375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400</v>
      </c>
      <c r="C28" s="1108"/>
      <c r="D28" s="1108"/>
      <c r="E28" s="1108"/>
      <c r="F28" s="1108"/>
      <c r="G28" s="1108"/>
      <c r="H28" s="1108"/>
      <c r="I28" s="1108"/>
      <c r="J28" s="1108"/>
      <c r="K28" s="1108"/>
      <c r="L28" s="1108"/>
      <c r="M28" s="1108"/>
      <c r="N28" s="1108"/>
      <c r="O28" s="1108"/>
      <c r="P28" s="1109"/>
      <c r="Q28" s="1110">
        <v>4156</v>
      </c>
      <c r="R28" s="1111"/>
      <c r="S28" s="1111"/>
      <c r="T28" s="1111"/>
      <c r="U28" s="1111"/>
      <c r="V28" s="1111">
        <v>3970</v>
      </c>
      <c r="W28" s="1111"/>
      <c r="X28" s="1111"/>
      <c r="Y28" s="1111"/>
      <c r="Z28" s="1111"/>
      <c r="AA28" s="1111">
        <v>186</v>
      </c>
      <c r="AB28" s="1111"/>
      <c r="AC28" s="1111"/>
      <c r="AD28" s="1111"/>
      <c r="AE28" s="1112"/>
      <c r="AF28" s="1113">
        <v>186</v>
      </c>
      <c r="AG28" s="1111"/>
      <c r="AH28" s="1111"/>
      <c r="AI28" s="1111"/>
      <c r="AJ28" s="1114"/>
      <c r="AK28" s="1115">
        <v>443</v>
      </c>
      <c r="AL28" s="1103"/>
      <c r="AM28" s="1103"/>
      <c r="AN28" s="1103"/>
      <c r="AO28" s="1103"/>
      <c r="AP28" s="1103" t="s">
        <v>586</v>
      </c>
      <c r="AQ28" s="1103"/>
      <c r="AR28" s="1103"/>
      <c r="AS28" s="1103"/>
      <c r="AT28" s="1103"/>
      <c r="AU28" s="1103" t="s">
        <v>586</v>
      </c>
      <c r="AV28" s="1103"/>
      <c r="AW28" s="1103"/>
      <c r="AX28" s="1103"/>
      <c r="AY28" s="1103"/>
      <c r="AZ28" s="1104" t="s">
        <v>586</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401</v>
      </c>
      <c r="C29" s="1095"/>
      <c r="D29" s="1095"/>
      <c r="E29" s="1095"/>
      <c r="F29" s="1095"/>
      <c r="G29" s="1095"/>
      <c r="H29" s="1095"/>
      <c r="I29" s="1095"/>
      <c r="J29" s="1095"/>
      <c r="K29" s="1095"/>
      <c r="L29" s="1095"/>
      <c r="M29" s="1095"/>
      <c r="N29" s="1095"/>
      <c r="O29" s="1095"/>
      <c r="P29" s="1096"/>
      <c r="Q29" s="1100">
        <v>3422</v>
      </c>
      <c r="R29" s="1101"/>
      <c r="S29" s="1101"/>
      <c r="T29" s="1101"/>
      <c r="U29" s="1101"/>
      <c r="V29" s="1101">
        <v>3250</v>
      </c>
      <c r="W29" s="1101"/>
      <c r="X29" s="1101"/>
      <c r="Y29" s="1101"/>
      <c r="Z29" s="1101"/>
      <c r="AA29" s="1101">
        <v>172</v>
      </c>
      <c r="AB29" s="1101"/>
      <c r="AC29" s="1101"/>
      <c r="AD29" s="1101"/>
      <c r="AE29" s="1102"/>
      <c r="AF29" s="1076">
        <v>172</v>
      </c>
      <c r="AG29" s="1077"/>
      <c r="AH29" s="1077"/>
      <c r="AI29" s="1077"/>
      <c r="AJ29" s="1078"/>
      <c r="AK29" s="1037">
        <v>509</v>
      </c>
      <c r="AL29" s="1028"/>
      <c r="AM29" s="1028"/>
      <c r="AN29" s="1028"/>
      <c r="AO29" s="1028"/>
      <c r="AP29" s="1028" t="s">
        <v>586</v>
      </c>
      <c r="AQ29" s="1028"/>
      <c r="AR29" s="1028"/>
      <c r="AS29" s="1028"/>
      <c r="AT29" s="1028"/>
      <c r="AU29" s="1028" t="s">
        <v>586</v>
      </c>
      <c r="AV29" s="1028"/>
      <c r="AW29" s="1028"/>
      <c r="AX29" s="1028"/>
      <c r="AY29" s="1028"/>
      <c r="AZ29" s="1099" t="s">
        <v>586</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402</v>
      </c>
      <c r="C30" s="1095"/>
      <c r="D30" s="1095"/>
      <c r="E30" s="1095"/>
      <c r="F30" s="1095"/>
      <c r="G30" s="1095"/>
      <c r="H30" s="1095"/>
      <c r="I30" s="1095"/>
      <c r="J30" s="1095"/>
      <c r="K30" s="1095"/>
      <c r="L30" s="1095"/>
      <c r="M30" s="1095"/>
      <c r="N30" s="1095"/>
      <c r="O30" s="1095"/>
      <c r="P30" s="1096"/>
      <c r="Q30" s="1100">
        <v>826</v>
      </c>
      <c r="R30" s="1101"/>
      <c r="S30" s="1101"/>
      <c r="T30" s="1101"/>
      <c r="U30" s="1101"/>
      <c r="V30" s="1101">
        <v>815</v>
      </c>
      <c r="W30" s="1101"/>
      <c r="X30" s="1101"/>
      <c r="Y30" s="1101"/>
      <c r="Z30" s="1101"/>
      <c r="AA30" s="1101">
        <v>11</v>
      </c>
      <c r="AB30" s="1101"/>
      <c r="AC30" s="1101"/>
      <c r="AD30" s="1101"/>
      <c r="AE30" s="1102"/>
      <c r="AF30" s="1076">
        <v>11</v>
      </c>
      <c r="AG30" s="1077"/>
      <c r="AH30" s="1077"/>
      <c r="AI30" s="1077"/>
      <c r="AJ30" s="1078"/>
      <c r="AK30" s="1037">
        <v>514</v>
      </c>
      <c r="AL30" s="1028"/>
      <c r="AM30" s="1028"/>
      <c r="AN30" s="1028"/>
      <c r="AO30" s="1028"/>
      <c r="AP30" s="1028" t="s">
        <v>586</v>
      </c>
      <c r="AQ30" s="1028"/>
      <c r="AR30" s="1028"/>
      <c r="AS30" s="1028"/>
      <c r="AT30" s="1028"/>
      <c r="AU30" s="1028" t="s">
        <v>586</v>
      </c>
      <c r="AV30" s="1028"/>
      <c r="AW30" s="1028"/>
      <c r="AX30" s="1028"/>
      <c r="AY30" s="1028"/>
      <c r="AZ30" s="1099" t="s">
        <v>586</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403</v>
      </c>
      <c r="C31" s="1095"/>
      <c r="D31" s="1095"/>
      <c r="E31" s="1095"/>
      <c r="F31" s="1095"/>
      <c r="G31" s="1095"/>
      <c r="H31" s="1095"/>
      <c r="I31" s="1095"/>
      <c r="J31" s="1095"/>
      <c r="K31" s="1095"/>
      <c r="L31" s="1095"/>
      <c r="M31" s="1095"/>
      <c r="N31" s="1095"/>
      <c r="O31" s="1095"/>
      <c r="P31" s="1096"/>
      <c r="Q31" s="1100">
        <v>527</v>
      </c>
      <c r="R31" s="1101"/>
      <c r="S31" s="1101"/>
      <c r="T31" s="1101"/>
      <c r="U31" s="1101"/>
      <c r="V31" s="1101">
        <v>418</v>
      </c>
      <c r="W31" s="1101"/>
      <c r="X31" s="1101"/>
      <c r="Y31" s="1101"/>
      <c r="Z31" s="1101"/>
      <c r="AA31" s="1101">
        <v>109</v>
      </c>
      <c r="AB31" s="1101"/>
      <c r="AC31" s="1101"/>
      <c r="AD31" s="1101"/>
      <c r="AE31" s="1102"/>
      <c r="AF31" s="1076">
        <v>464</v>
      </c>
      <c r="AG31" s="1077"/>
      <c r="AH31" s="1077"/>
      <c r="AI31" s="1077"/>
      <c r="AJ31" s="1078"/>
      <c r="AK31" s="1037">
        <v>21</v>
      </c>
      <c r="AL31" s="1028"/>
      <c r="AM31" s="1028"/>
      <c r="AN31" s="1028"/>
      <c r="AO31" s="1028"/>
      <c r="AP31" s="1028">
        <v>1626</v>
      </c>
      <c r="AQ31" s="1028"/>
      <c r="AR31" s="1028"/>
      <c r="AS31" s="1028"/>
      <c r="AT31" s="1028"/>
      <c r="AU31" s="1028" t="s">
        <v>586</v>
      </c>
      <c r="AV31" s="1028"/>
      <c r="AW31" s="1028"/>
      <c r="AX31" s="1028"/>
      <c r="AY31" s="1028"/>
      <c r="AZ31" s="1099" t="s">
        <v>586</v>
      </c>
      <c r="BA31" s="1099"/>
      <c r="BB31" s="1099"/>
      <c r="BC31" s="1099"/>
      <c r="BD31" s="1099"/>
      <c r="BE31" s="1089" t="s">
        <v>404</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405</v>
      </c>
      <c r="C32" s="1095"/>
      <c r="D32" s="1095"/>
      <c r="E32" s="1095"/>
      <c r="F32" s="1095"/>
      <c r="G32" s="1095"/>
      <c r="H32" s="1095"/>
      <c r="I32" s="1095"/>
      <c r="J32" s="1095"/>
      <c r="K32" s="1095"/>
      <c r="L32" s="1095"/>
      <c r="M32" s="1095"/>
      <c r="N32" s="1095"/>
      <c r="O32" s="1095"/>
      <c r="P32" s="1096"/>
      <c r="Q32" s="1100">
        <v>3454</v>
      </c>
      <c r="R32" s="1101"/>
      <c r="S32" s="1101"/>
      <c r="T32" s="1101"/>
      <c r="U32" s="1101"/>
      <c r="V32" s="1101">
        <v>2969</v>
      </c>
      <c r="W32" s="1101"/>
      <c r="X32" s="1101"/>
      <c r="Y32" s="1101"/>
      <c r="Z32" s="1101"/>
      <c r="AA32" s="1101">
        <v>485</v>
      </c>
      <c r="AB32" s="1101"/>
      <c r="AC32" s="1101"/>
      <c r="AD32" s="1101"/>
      <c r="AE32" s="1102"/>
      <c r="AF32" s="1076">
        <v>162</v>
      </c>
      <c r="AG32" s="1077"/>
      <c r="AH32" s="1077"/>
      <c r="AI32" s="1077"/>
      <c r="AJ32" s="1078"/>
      <c r="AK32" s="1037">
        <v>427</v>
      </c>
      <c r="AL32" s="1028"/>
      <c r="AM32" s="1028"/>
      <c r="AN32" s="1028"/>
      <c r="AO32" s="1028"/>
      <c r="AP32" s="1028">
        <v>642</v>
      </c>
      <c r="AQ32" s="1028"/>
      <c r="AR32" s="1028"/>
      <c r="AS32" s="1028"/>
      <c r="AT32" s="1028"/>
      <c r="AU32" s="1028">
        <v>410</v>
      </c>
      <c r="AV32" s="1028"/>
      <c r="AW32" s="1028"/>
      <c r="AX32" s="1028"/>
      <c r="AY32" s="1028"/>
      <c r="AZ32" s="1099" t="s">
        <v>586</v>
      </c>
      <c r="BA32" s="1099"/>
      <c r="BB32" s="1099"/>
      <c r="BC32" s="1099"/>
      <c r="BD32" s="1099"/>
      <c r="BE32" s="1089" t="s">
        <v>406</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407</v>
      </c>
      <c r="C33" s="1095"/>
      <c r="D33" s="1095"/>
      <c r="E33" s="1095"/>
      <c r="F33" s="1095"/>
      <c r="G33" s="1095"/>
      <c r="H33" s="1095"/>
      <c r="I33" s="1095"/>
      <c r="J33" s="1095"/>
      <c r="K33" s="1095"/>
      <c r="L33" s="1095"/>
      <c r="M33" s="1095"/>
      <c r="N33" s="1095"/>
      <c r="O33" s="1095"/>
      <c r="P33" s="1096"/>
      <c r="Q33" s="1100">
        <v>69</v>
      </c>
      <c r="R33" s="1101"/>
      <c r="S33" s="1101"/>
      <c r="T33" s="1101"/>
      <c r="U33" s="1101"/>
      <c r="V33" s="1101">
        <v>69</v>
      </c>
      <c r="W33" s="1101"/>
      <c r="X33" s="1101"/>
      <c r="Y33" s="1101"/>
      <c r="Z33" s="1101"/>
      <c r="AA33" s="1101">
        <v>0</v>
      </c>
      <c r="AB33" s="1101"/>
      <c r="AC33" s="1101"/>
      <c r="AD33" s="1101"/>
      <c r="AE33" s="1102"/>
      <c r="AF33" s="1076">
        <v>0</v>
      </c>
      <c r="AG33" s="1077"/>
      <c r="AH33" s="1077"/>
      <c r="AI33" s="1077"/>
      <c r="AJ33" s="1078"/>
      <c r="AK33" s="1037">
        <v>60</v>
      </c>
      <c r="AL33" s="1028"/>
      <c r="AM33" s="1028"/>
      <c r="AN33" s="1028"/>
      <c r="AO33" s="1028"/>
      <c r="AP33" s="1028">
        <v>438</v>
      </c>
      <c r="AQ33" s="1028"/>
      <c r="AR33" s="1028"/>
      <c r="AS33" s="1028"/>
      <c r="AT33" s="1028"/>
      <c r="AU33" s="1028">
        <v>438</v>
      </c>
      <c r="AV33" s="1028"/>
      <c r="AW33" s="1028"/>
      <c r="AX33" s="1028"/>
      <c r="AY33" s="1028"/>
      <c r="AZ33" s="1099" t="s">
        <v>586</v>
      </c>
      <c r="BA33" s="1099"/>
      <c r="BB33" s="1099"/>
      <c r="BC33" s="1099"/>
      <c r="BD33" s="1099"/>
      <c r="BE33" s="1089" t="s">
        <v>408</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387</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995</v>
      </c>
      <c r="AG63" s="1016"/>
      <c r="AH63" s="1016"/>
      <c r="AI63" s="1016"/>
      <c r="AJ63" s="1087"/>
      <c r="AK63" s="1088"/>
      <c r="AL63" s="1020"/>
      <c r="AM63" s="1020"/>
      <c r="AN63" s="1020"/>
      <c r="AO63" s="1020"/>
      <c r="AP63" s="1016">
        <v>2706</v>
      </c>
      <c r="AQ63" s="1016"/>
      <c r="AR63" s="1016"/>
      <c r="AS63" s="1016"/>
      <c r="AT63" s="1016"/>
      <c r="AU63" s="1016">
        <v>848</v>
      </c>
      <c r="AV63" s="1016"/>
      <c r="AW63" s="1016"/>
      <c r="AX63" s="1016"/>
      <c r="AY63" s="1016"/>
      <c r="AZ63" s="1082"/>
      <c r="BA63" s="1082"/>
      <c r="BB63" s="1082"/>
      <c r="BC63" s="1082"/>
      <c r="BD63" s="1082"/>
      <c r="BE63" s="1017"/>
      <c r="BF63" s="1017"/>
      <c r="BG63" s="1017"/>
      <c r="BH63" s="1017"/>
      <c r="BI63" s="1018"/>
      <c r="BJ63" s="1083" t="s">
        <v>411</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392</v>
      </c>
      <c r="R66" s="1059"/>
      <c r="S66" s="1059"/>
      <c r="T66" s="1059"/>
      <c r="U66" s="1060"/>
      <c r="V66" s="1058" t="s">
        <v>393</v>
      </c>
      <c r="W66" s="1059"/>
      <c r="X66" s="1059"/>
      <c r="Y66" s="1059"/>
      <c r="Z66" s="1060"/>
      <c r="AA66" s="1058" t="s">
        <v>414</v>
      </c>
      <c r="AB66" s="1059"/>
      <c r="AC66" s="1059"/>
      <c r="AD66" s="1059"/>
      <c r="AE66" s="1060"/>
      <c r="AF66" s="1064" t="s">
        <v>415</v>
      </c>
      <c r="AG66" s="1065"/>
      <c r="AH66" s="1065"/>
      <c r="AI66" s="1065"/>
      <c r="AJ66" s="1066"/>
      <c r="AK66" s="1058" t="s">
        <v>396</v>
      </c>
      <c r="AL66" s="1053"/>
      <c r="AM66" s="1053"/>
      <c r="AN66" s="1053"/>
      <c r="AO66" s="1054"/>
      <c r="AP66" s="1058" t="s">
        <v>416</v>
      </c>
      <c r="AQ66" s="1059"/>
      <c r="AR66" s="1059"/>
      <c r="AS66" s="1059"/>
      <c r="AT66" s="1060"/>
      <c r="AU66" s="1058" t="s">
        <v>417</v>
      </c>
      <c r="AV66" s="1059"/>
      <c r="AW66" s="1059"/>
      <c r="AX66" s="1059"/>
      <c r="AY66" s="1060"/>
      <c r="AZ66" s="1058" t="s">
        <v>375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590</v>
      </c>
      <c r="C68" s="1043"/>
      <c r="D68" s="1043"/>
      <c r="E68" s="1043"/>
      <c r="F68" s="1043"/>
      <c r="G68" s="1043"/>
      <c r="H68" s="1043"/>
      <c r="I68" s="1043"/>
      <c r="J68" s="1043"/>
      <c r="K68" s="1043"/>
      <c r="L68" s="1043"/>
      <c r="M68" s="1043"/>
      <c r="N68" s="1043"/>
      <c r="O68" s="1043"/>
      <c r="P68" s="1044"/>
      <c r="Q68" s="1045">
        <v>2834</v>
      </c>
      <c r="R68" s="1039"/>
      <c r="S68" s="1039"/>
      <c r="T68" s="1039"/>
      <c r="U68" s="1039"/>
      <c r="V68" s="1039">
        <v>2795</v>
      </c>
      <c r="W68" s="1039"/>
      <c r="X68" s="1039"/>
      <c r="Y68" s="1039"/>
      <c r="Z68" s="1039"/>
      <c r="AA68" s="1039">
        <v>39</v>
      </c>
      <c r="AB68" s="1039"/>
      <c r="AC68" s="1039"/>
      <c r="AD68" s="1039"/>
      <c r="AE68" s="1039"/>
      <c r="AF68" s="1039">
        <v>39</v>
      </c>
      <c r="AG68" s="1039"/>
      <c r="AH68" s="1039"/>
      <c r="AI68" s="1039"/>
      <c r="AJ68" s="1039"/>
      <c r="AK68" s="1039">
        <v>11</v>
      </c>
      <c r="AL68" s="1039"/>
      <c r="AM68" s="1039"/>
      <c r="AN68" s="1039"/>
      <c r="AO68" s="1039"/>
      <c r="AP68" s="1039">
        <v>1220</v>
      </c>
      <c r="AQ68" s="1039"/>
      <c r="AR68" s="1039"/>
      <c r="AS68" s="1039"/>
      <c r="AT68" s="1039"/>
      <c r="AU68" s="1039">
        <v>392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591</v>
      </c>
      <c r="C69" s="1032"/>
      <c r="D69" s="1032"/>
      <c r="E69" s="1032"/>
      <c r="F69" s="1032"/>
      <c r="G69" s="1032"/>
      <c r="H69" s="1032"/>
      <c r="I69" s="1032"/>
      <c r="J69" s="1032"/>
      <c r="K69" s="1032"/>
      <c r="L69" s="1032"/>
      <c r="M69" s="1032"/>
      <c r="N69" s="1032"/>
      <c r="O69" s="1032"/>
      <c r="P69" s="1033"/>
      <c r="Q69" s="1034">
        <v>1036</v>
      </c>
      <c r="R69" s="1028"/>
      <c r="S69" s="1028"/>
      <c r="T69" s="1028"/>
      <c r="U69" s="1028"/>
      <c r="V69" s="1028">
        <v>1028</v>
      </c>
      <c r="W69" s="1028"/>
      <c r="X69" s="1028"/>
      <c r="Y69" s="1028"/>
      <c r="Z69" s="1028"/>
      <c r="AA69" s="1028">
        <v>8</v>
      </c>
      <c r="AB69" s="1028"/>
      <c r="AC69" s="1028"/>
      <c r="AD69" s="1028"/>
      <c r="AE69" s="1028"/>
      <c r="AF69" s="1028">
        <v>8</v>
      </c>
      <c r="AG69" s="1028"/>
      <c r="AH69" s="1028"/>
      <c r="AI69" s="1028"/>
      <c r="AJ69" s="1028"/>
      <c r="AK69" s="1028" t="s">
        <v>594</v>
      </c>
      <c r="AL69" s="1028"/>
      <c r="AM69" s="1028"/>
      <c r="AN69" s="1028"/>
      <c r="AO69" s="1028"/>
      <c r="AP69" s="1028" t="s">
        <v>594</v>
      </c>
      <c r="AQ69" s="1028"/>
      <c r="AR69" s="1028"/>
      <c r="AS69" s="1028"/>
      <c r="AT69" s="1028"/>
      <c r="AU69" s="1028" t="s">
        <v>594</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587</v>
      </c>
      <c r="C70" s="1032"/>
      <c r="D70" s="1032"/>
      <c r="E70" s="1032"/>
      <c r="F70" s="1032"/>
      <c r="G70" s="1032"/>
      <c r="H70" s="1032"/>
      <c r="I70" s="1032"/>
      <c r="J70" s="1032"/>
      <c r="K70" s="1032"/>
      <c r="L70" s="1032"/>
      <c r="M70" s="1032"/>
      <c r="N70" s="1032"/>
      <c r="O70" s="1032"/>
      <c r="P70" s="1033"/>
      <c r="Q70" s="1034">
        <v>56</v>
      </c>
      <c r="R70" s="1028"/>
      <c r="S70" s="1028"/>
      <c r="T70" s="1028"/>
      <c r="U70" s="1028"/>
      <c r="V70" s="1028">
        <v>46</v>
      </c>
      <c r="W70" s="1028"/>
      <c r="X70" s="1028"/>
      <c r="Y70" s="1028"/>
      <c r="Z70" s="1028"/>
      <c r="AA70" s="1028">
        <v>9</v>
      </c>
      <c r="AB70" s="1028"/>
      <c r="AC70" s="1028"/>
      <c r="AD70" s="1028"/>
      <c r="AE70" s="1028"/>
      <c r="AF70" s="1028">
        <v>9</v>
      </c>
      <c r="AG70" s="1028"/>
      <c r="AH70" s="1028"/>
      <c r="AI70" s="1028"/>
      <c r="AJ70" s="1028"/>
      <c r="AK70" s="1028" t="s">
        <v>594</v>
      </c>
      <c r="AL70" s="1028"/>
      <c r="AM70" s="1028"/>
      <c r="AN70" s="1028"/>
      <c r="AO70" s="1028"/>
      <c r="AP70" s="1028" t="s">
        <v>594</v>
      </c>
      <c r="AQ70" s="1028"/>
      <c r="AR70" s="1028"/>
      <c r="AS70" s="1028"/>
      <c r="AT70" s="1028"/>
      <c r="AU70" s="1028" t="s">
        <v>594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592</v>
      </c>
      <c r="C71" s="1032"/>
      <c r="D71" s="1032"/>
      <c r="E71" s="1032"/>
      <c r="F71" s="1032"/>
      <c r="G71" s="1032"/>
      <c r="H71" s="1032"/>
      <c r="I71" s="1032"/>
      <c r="J71" s="1032"/>
      <c r="K71" s="1032"/>
      <c r="L71" s="1032"/>
      <c r="M71" s="1032"/>
      <c r="N71" s="1032"/>
      <c r="O71" s="1032"/>
      <c r="P71" s="1033"/>
      <c r="Q71" s="1034">
        <v>121</v>
      </c>
      <c r="R71" s="1028"/>
      <c r="S71" s="1028"/>
      <c r="T71" s="1028"/>
      <c r="U71" s="1028"/>
      <c r="V71" s="1028">
        <v>112</v>
      </c>
      <c r="W71" s="1028"/>
      <c r="X71" s="1028"/>
      <c r="Y71" s="1028"/>
      <c r="Z71" s="1028"/>
      <c r="AA71" s="1028">
        <v>8</v>
      </c>
      <c r="AB71" s="1028"/>
      <c r="AC71" s="1028"/>
      <c r="AD71" s="1028"/>
      <c r="AE71" s="1028"/>
      <c r="AF71" s="1028">
        <v>8</v>
      </c>
      <c r="AG71" s="1028"/>
      <c r="AH71" s="1028"/>
      <c r="AI71" s="1028"/>
      <c r="AJ71" s="1028"/>
      <c r="AK71" s="1028">
        <v>11</v>
      </c>
      <c r="AL71" s="1028"/>
      <c r="AM71" s="1028"/>
      <c r="AN71" s="1028"/>
      <c r="AO71" s="1028"/>
      <c r="AP71" s="1028" t="s">
        <v>594</v>
      </c>
      <c r="AQ71" s="1028"/>
      <c r="AR71" s="1028"/>
      <c r="AS71" s="1028"/>
      <c r="AT71" s="1028"/>
      <c r="AU71" s="1028" t="s">
        <v>594</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588</v>
      </c>
      <c r="C72" s="1032"/>
      <c r="D72" s="1032"/>
      <c r="E72" s="1032"/>
      <c r="F72" s="1032"/>
      <c r="G72" s="1032"/>
      <c r="H72" s="1032"/>
      <c r="I72" s="1032"/>
      <c r="J72" s="1032"/>
      <c r="K72" s="1032"/>
      <c r="L72" s="1032"/>
      <c r="M72" s="1032"/>
      <c r="N72" s="1032"/>
      <c r="O72" s="1032"/>
      <c r="P72" s="1033"/>
      <c r="Q72" s="1034">
        <v>152261</v>
      </c>
      <c r="R72" s="1028"/>
      <c r="S72" s="1028"/>
      <c r="T72" s="1028"/>
      <c r="U72" s="1028"/>
      <c r="V72" s="1028">
        <v>145343</v>
      </c>
      <c r="W72" s="1028"/>
      <c r="X72" s="1028"/>
      <c r="Y72" s="1028"/>
      <c r="Z72" s="1028"/>
      <c r="AA72" s="1028">
        <v>6917</v>
      </c>
      <c r="AB72" s="1028"/>
      <c r="AC72" s="1028"/>
      <c r="AD72" s="1028"/>
      <c r="AE72" s="1028"/>
      <c r="AF72" s="1028">
        <v>6917</v>
      </c>
      <c r="AG72" s="1028"/>
      <c r="AH72" s="1028"/>
      <c r="AI72" s="1028"/>
      <c r="AJ72" s="1028"/>
      <c r="AK72" s="1028">
        <v>20</v>
      </c>
      <c r="AL72" s="1028"/>
      <c r="AM72" s="1028"/>
      <c r="AN72" s="1028"/>
      <c r="AO72" s="1028"/>
      <c r="AP72" s="1028" t="s">
        <v>594</v>
      </c>
      <c r="AQ72" s="1028"/>
      <c r="AR72" s="1028"/>
      <c r="AS72" s="1028"/>
      <c r="AT72" s="1028"/>
      <c r="AU72" s="1028" t="s">
        <v>594</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593</v>
      </c>
      <c r="C73" s="1032"/>
      <c r="D73" s="1032"/>
      <c r="E73" s="1032"/>
      <c r="F73" s="1032"/>
      <c r="G73" s="1032"/>
      <c r="H73" s="1032"/>
      <c r="I73" s="1032"/>
      <c r="J73" s="1032"/>
      <c r="K73" s="1032"/>
      <c r="L73" s="1032"/>
      <c r="M73" s="1032"/>
      <c r="N73" s="1032"/>
      <c r="O73" s="1032"/>
      <c r="P73" s="1033"/>
      <c r="Q73" s="1034">
        <v>7328</v>
      </c>
      <c r="R73" s="1028"/>
      <c r="S73" s="1028"/>
      <c r="T73" s="1028"/>
      <c r="U73" s="1028"/>
      <c r="V73" s="1028">
        <v>6372</v>
      </c>
      <c r="W73" s="1028"/>
      <c r="X73" s="1028"/>
      <c r="Y73" s="1028"/>
      <c r="Z73" s="1028"/>
      <c r="AA73" s="1028">
        <v>956</v>
      </c>
      <c r="AB73" s="1028"/>
      <c r="AC73" s="1028"/>
      <c r="AD73" s="1028"/>
      <c r="AE73" s="1028"/>
      <c r="AF73" s="1028">
        <v>956</v>
      </c>
      <c r="AG73" s="1028"/>
      <c r="AH73" s="1028"/>
      <c r="AI73" s="1028"/>
      <c r="AJ73" s="1028"/>
      <c r="AK73" s="1028">
        <v>12</v>
      </c>
      <c r="AL73" s="1028"/>
      <c r="AM73" s="1028"/>
      <c r="AN73" s="1028"/>
      <c r="AO73" s="1028"/>
      <c r="AP73" s="1028" t="s">
        <v>594</v>
      </c>
      <c r="AQ73" s="1028"/>
      <c r="AR73" s="1028"/>
      <c r="AS73" s="1028"/>
      <c r="AT73" s="1028"/>
      <c r="AU73" s="1028" t="s">
        <v>594</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589</v>
      </c>
      <c r="C74" s="1032"/>
      <c r="D74" s="1032"/>
      <c r="E74" s="1032"/>
      <c r="F74" s="1032"/>
      <c r="G74" s="1032"/>
      <c r="H74" s="1032"/>
      <c r="I74" s="1032"/>
      <c r="J74" s="1032"/>
      <c r="K74" s="1032"/>
      <c r="L74" s="1032"/>
      <c r="M74" s="1032"/>
      <c r="N74" s="1032"/>
      <c r="O74" s="1032"/>
      <c r="P74" s="1033"/>
      <c r="Q74" s="1034">
        <v>126</v>
      </c>
      <c r="R74" s="1028"/>
      <c r="S74" s="1028"/>
      <c r="T74" s="1028"/>
      <c r="U74" s="1028"/>
      <c r="V74" s="1028">
        <v>123</v>
      </c>
      <c r="W74" s="1028"/>
      <c r="X74" s="1028"/>
      <c r="Y74" s="1028"/>
      <c r="Z74" s="1028"/>
      <c r="AA74" s="1028">
        <v>3</v>
      </c>
      <c r="AB74" s="1028"/>
      <c r="AC74" s="1028"/>
      <c r="AD74" s="1028"/>
      <c r="AE74" s="1028"/>
      <c r="AF74" s="1028">
        <v>3</v>
      </c>
      <c r="AG74" s="1028"/>
      <c r="AH74" s="1028"/>
      <c r="AI74" s="1028"/>
      <c r="AJ74" s="1028"/>
      <c r="AK74" s="1028">
        <v>26</v>
      </c>
      <c r="AL74" s="1028"/>
      <c r="AM74" s="1028"/>
      <c r="AN74" s="1028"/>
      <c r="AO74" s="1028"/>
      <c r="AP74" s="1028" t="s">
        <v>594</v>
      </c>
      <c r="AQ74" s="1028"/>
      <c r="AR74" s="1028"/>
      <c r="AS74" s="1028"/>
      <c r="AT74" s="1028"/>
      <c r="AU74" s="1028" t="s">
        <v>594</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387</v>
      </c>
      <c r="B88" s="1001" t="s">
        <v>418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7940</v>
      </c>
      <c r="AG88" s="1016"/>
      <c r="AH88" s="1016"/>
      <c r="AI88" s="1016"/>
      <c r="AJ88" s="1016"/>
      <c r="AK88" s="1020"/>
      <c r="AL88" s="1020"/>
      <c r="AM88" s="1020"/>
      <c r="AN88" s="1020"/>
      <c r="AO88" s="1020"/>
      <c r="AP88" s="1016">
        <v>1220</v>
      </c>
      <c r="AQ88" s="1016"/>
      <c r="AR88" s="1016"/>
      <c r="AS88" s="1016"/>
      <c r="AT88" s="1016"/>
      <c r="AU88" s="1016">
        <v>392</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01" t="s">
        <v>419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427</v>
      </c>
      <c r="AB109" s="951"/>
      <c r="AC109" s="951"/>
      <c r="AD109" s="951"/>
      <c r="AE109" s="952"/>
      <c r="AF109" s="953" t="s">
        <v>428</v>
      </c>
      <c r="AG109" s="951"/>
      <c r="AH109" s="951"/>
      <c r="AI109" s="951"/>
      <c r="AJ109" s="952"/>
      <c r="AK109" s="953" t="s">
        <v>303</v>
      </c>
      <c r="AL109" s="951"/>
      <c r="AM109" s="951"/>
      <c r="AN109" s="951"/>
      <c r="AO109" s="952"/>
      <c r="AP109" s="953" t="s">
        <v>429</v>
      </c>
      <c r="AQ109" s="951"/>
      <c r="AR109" s="951"/>
      <c r="AS109" s="951"/>
      <c r="AT109" s="982"/>
      <c r="AU109" s="950" t="s">
        <v>426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427</v>
      </c>
      <c r="BR109" s="951"/>
      <c r="BS109" s="951"/>
      <c r="BT109" s="951"/>
      <c r="BU109" s="952"/>
      <c r="BV109" s="953" t="s">
        <v>428</v>
      </c>
      <c r="BW109" s="951"/>
      <c r="BX109" s="951"/>
      <c r="BY109" s="951"/>
      <c r="BZ109" s="952"/>
      <c r="CA109" s="953" t="s">
        <v>303</v>
      </c>
      <c r="CB109" s="951"/>
      <c r="CC109" s="951"/>
      <c r="CD109" s="951"/>
      <c r="CE109" s="952"/>
      <c r="CF109" s="989" t="s">
        <v>429</v>
      </c>
      <c r="CG109" s="989"/>
      <c r="CH109" s="989"/>
      <c r="CI109" s="989"/>
      <c r="CJ109" s="989"/>
      <c r="CK109" s="953" t="s">
        <v>430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427</v>
      </c>
      <c r="DH109" s="951"/>
      <c r="DI109" s="951"/>
      <c r="DJ109" s="951"/>
      <c r="DK109" s="952"/>
      <c r="DL109" s="953" t="s">
        <v>428</v>
      </c>
      <c r="DM109" s="951"/>
      <c r="DN109" s="951"/>
      <c r="DO109" s="951"/>
      <c r="DP109" s="952"/>
      <c r="DQ109" s="953" t="s">
        <v>303</v>
      </c>
      <c r="DR109" s="951"/>
      <c r="DS109" s="951"/>
      <c r="DT109" s="951"/>
      <c r="DU109" s="952"/>
      <c r="DV109" s="953" t="s">
        <v>429</v>
      </c>
      <c r="DW109" s="951"/>
      <c r="DX109" s="951"/>
      <c r="DY109" s="951"/>
      <c r="DZ109" s="982"/>
    </row>
    <row r="110" spans="1:131" s="248" customFormat="1" ht="26.25" customHeight="1" x14ac:dyDescent="0.15">
      <c r="A110" s="853" t="s">
        <v>431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1232872</v>
      </c>
      <c r="AB110" s="944"/>
      <c r="AC110" s="944"/>
      <c r="AD110" s="944"/>
      <c r="AE110" s="945"/>
      <c r="AF110" s="946">
        <v>1153931</v>
      </c>
      <c r="AG110" s="944"/>
      <c r="AH110" s="944"/>
      <c r="AI110" s="944"/>
      <c r="AJ110" s="945"/>
      <c r="AK110" s="946">
        <v>1103967</v>
      </c>
      <c r="AL110" s="944"/>
      <c r="AM110" s="944"/>
      <c r="AN110" s="944"/>
      <c r="AO110" s="945"/>
      <c r="AP110" s="947">
        <v>16.8</v>
      </c>
      <c r="AQ110" s="948"/>
      <c r="AR110" s="948"/>
      <c r="AS110" s="948"/>
      <c r="AT110" s="949"/>
      <c r="AU110" s="983" t="s">
        <v>73</v>
      </c>
      <c r="AV110" s="984"/>
      <c r="AW110" s="984"/>
      <c r="AX110" s="984"/>
      <c r="AY110" s="984"/>
      <c r="AZ110" s="909" t="s">
        <v>432</v>
      </c>
      <c r="BA110" s="854"/>
      <c r="BB110" s="854"/>
      <c r="BC110" s="854"/>
      <c r="BD110" s="854"/>
      <c r="BE110" s="854"/>
      <c r="BF110" s="854"/>
      <c r="BG110" s="854"/>
      <c r="BH110" s="854"/>
      <c r="BI110" s="854"/>
      <c r="BJ110" s="854"/>
      <c r="BK110" s="854"/>
      <c r="BL110" s="854"/>
      <c r="BM110" s="854"/>
      <c r="BN110" s="854"/>
      <c r="BO110" s="854"/>
      <c r="BP110" s="855"/>
      <c r="BQ110" s="910">
        <v>9904384</v>
      </c>
      <c r="BR110" s="891"/>
      <c r="BS110" s="891"/>
      <c r="BT110" s="891"/>
      <c r="BU110" s="891"/>
      <c r="BV110" s="891">
        <v>10135752</v>
      </c>
      <c r="BW110" s="891"/>
      <c r="BX110" s="891"/>
      <c r="BY110" s="891"/>
      <c r="BZ110" s="891"/>
      <c r="CA110" s="891">
        <v>9933505</v>
      </c>
      <c r="CB110" s="891"/>
      <c r="CC110" s="891"/>
      <c r="CD110" s="891"/>
      <c r="CE110" s="891"/>
      <c r="CF110" s="915">
        <v>150.9</v>
      </c>
      <c r="CG110" s="916"/>
      <c r="CH110" s="916"/>
      <c r="CI110" s="916"/>
      <c r="CJ110" s="916"/>
      <c r="CK110" s="979" t="s">
        <v>433</v>
      </c>
      <c r="CL110" s="865"/>
      <c r="CM110" s="940" t="s">
        <v>434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128</v>
      </c>
      <c r="DH110" s="891"/>
      <c r="DI110" s="891"/>
      <c r="DJ110" s="891"/>
      <c r="DK110" s="891"/>
      <c r="DL110" s="891" t="s">
        <v>128</v>
      </c>
      <c r="DM110" s="891"/>
      <c r="DN110" s="891"/>
      <c r="DO110" s="891"/>
      <c r="DP110" s="891"/>
      <c r="DQ110" s="891" t="s">
        <v>128</v>
      </c>
      <c r="DR110" s="891"/>
      <c r="DS110" s="891"/>
      <c r="DT110" s="891"/>
      <c r="DU110" s="891"/>
      <c r="DV110" s="892" t="s">
        <v>128</v>
      </c>
      <c r="DW110" s="892"/>
      <c r="DX110" s="892"/>
      <c r="DY110" s="892"/>
      <c r="DZ110" s="893"/>
    </row>
    <row r="111" spans="1:131" s="248" customFormat="1" ht="26.25" customHeight="1" x14ac:dyDescent="0.15">
      <c r="A111" s="820" t="s">
        <v>435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128</v>
      </c>
      <c r="AB111" s="972"/>
      <c r="AC111" s="972"/>
      <c r="AD111" s="972"/>
      <c r="AE111" s="973"/>
      <c r="AF111" s="974" t="s">
        <v>128</v>
      </c>
      <c r="AG111" s="972"/>
      <c r="AH111" s="972"/>
      <c r="AI111" s="972"/>
      <c r="AJ111" s="973"/>
      <c r="AK111" s="974" t="s">
        <v>128</v>
      </c>
      <c r="AL111" s="972"/>
      <c r="AM111" s="972"/>
      <c r="AN111" s="972"/>
      <c r="AO111" s="973"/>
      <c r="AP111" s="975" t="s">
        <v>128</v>
      </c>
      <c r="AQ111" s="976"/>
      <c r="AR111" s="976"/>
      <c r="AS111" s="976"/>
      <c r="AT111" s="977"/>
      <c r="AU111" s="985"/>
      <c r="AV111" s="986"/>
      <c r="AW111" s="986"/>
      <c r="AX111" s="986"/>
      <c r="AY111" s="986"/>
      <c r="AZ111" s="861" t="s">
        <v>436</v>
      </c>
      <c r="BA111" s="796"/>
      <c r="BB111" s="796"/>
      <c r="BC111" s="796"/>
      <c r="BD111" s="796"/>
      <c r="BE111" s="796"/>
      <c r="BF111" s="796"/>
      <c r="BG111" s="796"/>
      <c r="BH111" s="796"/>
      <c r="BI111" s="796"/>
      <c r="BJ111" s="796"/>
      <c r="BK111" s="796"/>
      <c r="BL111" s="796"/>
      <c r="BM111" s="796"/>
      <c r="BN111" s="796"/>
      <c r="BO111" s="796"/>
      <c r="BP111" s="797"/>
      <c r="BQ111" s="862" t="s">
        <v>128</v>
      </c>
      <c r="BR111" s="863"/>
      <c r="BS111" s="863"/>
      <c r="BT111" s="863"/>
      <c r="BU111" s="863"/>
      <c r="BV111" s="863" t="s">
        <v>128</v>
      </c>
      <c r="BW111" s="863"/>
      <c r="BX111" s="863"/>
      <c r="BY111" s="863"/>
      <c r="BZ111" s="863"/>
      <c r="CA111" s="863" t="s">
        <v>128</v>
      </c>
      <c r="CB111" s="863"/>
      <c r="CC111" s="863"/>
      <c r="CD111" s="863"/>
      <c r="CE111" s="863"/>
      <c r="CF111" s="924" t="s">
        <v>128</v>
      </c>
      <c r="CG111" s="925"/>
      <c r="CH111" s="925"/>
      <c r="CI111" s="925"/>
      <c r="CJ111" s="925"/>
      <c r="CK111" s="980"/>
      <c r="CL111" s="867"/>
      <c r="CM111" s="870" t="s">
        <v>437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128</v>
      </c>
      <c r="DM111" s="863"/>
      <c r="DN111" s="863"/>
      <c r="DO111" s="863"/>
      <c r="DP111" s="863"/>
      <c r="DQ111" s="863" t="s">
        <v>128</v>
      </c>
      <c r="DR111" s="863"/>
      <c r="DS111" s="863"/>
      <c r="DT111" s="863"/>
      <c r="DU111" s="863"/>
      <c r="DV111" s="840" t="s">
        <v>128</v>
      </c>
      <c r="DW111" s="840"/>
      <c r="DX111" s="840"/>
      <c r="DY111" s="840"/>
      <c r="DZ111" s="841"/>
    </row>
    <row r="112" spans="1:131" s="248" customFormat="1" ht="26.25" customHeight="1" x14ac:dyDescent="0.15">
      <c r="A112" s="965" t="s">
        <v>438</v>
      </c>
      <c r="B112" s="966"/>
      <c r="C112" s="796" t="s">
        <v>439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128</v>
      </c>
      <c r="AG112" s="826"/>
      <c r="AH112" s="826"/>
      <c r="AI112" s="826"/>
      <c r="AJ112" s="827"/>
      <c r="AK112" s="828" t="s">
        <v>128</v>
      </c>
      <c r="AL112" s="826"/>
      <c r="AM112" s="826"/>
      <c r="AN112" s="826"/>
      <c r="AO112" s="827"/>
      <c r="AP112" s="873" t="s">
        <v>128</v>
      </c>
      <c r="AQ112" s="874"/>
      <c r="AR112" s="874"/>
      <c r="AS112" s="874"/>
      <c r="AT112" s="875"/>
      <c r="AU112" s="985"/>
      <c r="AV112" s="986"/>
      <c r="AW112" s="986"/>
      <c r="AX112" s="986"/>
      <c r="AY112" s="986"/>
      <c r="AZ112" s="861" t="s">
        <v>440</v>
      </c>
      <c r="BA112" s="796"/>
      <c r="BB112" s="796"/>
      <c r="BC112" s="796"/>
      <c r="BD112" s="796"/>
      <c r="BE112" s="796"/>
      <c r="BF112" s="796"/>
      <c r="BG112" s="796"/>
      <c r="BH112" s="796"/>
      <c r="BI112" s="796"/>
      <c r="BJ112" s="796"/>
      <c r="BK112" s="796"/>
      <c r="BL112" s="796"/>
      <c r="BM112" s="796"/>
      <c r="BN112" s="796"/>
      <c r="BO112" s="796"/>
      <c r="BP112" s="797"/>
      <c r="BQ112" s="862">
        <v>984513</v>
      </c>
      <c r="BR112" s="863"/>
      <c r="BS112" s="863"/>
      <c r="BT112" s="863"/>
      <c r="BU112" s="863"/>
      <c r="BV112" s="863">
        <v>1003747</v>
      </c>
      <c r="BW112" s="863"/>
      <c r="BX112" s="863"/>
      <c r="BY112" s="863"/>
      <c r="BZ112" s="863"/>
      <c r="CA112" s="863">
        <v>847957</v>
      </c>
      <c r="CB112" s="863"/>
      <c r="CC112" s="863"/>
      <c r="CD112" s="863"/>
      <c r="CE112" s="863"/>
      <c r="CF112" s="924">
        <v>12.9</v>
      </c>
      <c r="CG112" s="925"/>
      <c r="CH112" s="925"/>
      <c r="CI112" s="925"/>
      <c r="CJ112" s="925"/>
      <c r="CK112" s="980"/>
      <c r="CL112" s="867"/>
      <c r="CM112" s="870" t="s">
        <v>441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128</v>
      </c>
      <c r="DH112" s="863"/>
      <c r="DI112" s="863"/>
      <c r="DJ112" s="863"/>
      <c r="DK112" s="863"/>
      <c r="DL112" s="863" t="s">
        <v>128</v>
      </c>
      <c r="DM112" s="863"/>
      <c r="DN112" s="863"/>
      <c r="DO112" s="863"/>
      <c r="DP112" s="863"/>
      <c r="DQ112" s="863" t="s">
        <v>128</v>
      </c>
      <c r="DR112" s="863"/>
      <c r="DS112" s="863"/>
      <c r="DT112" s="863"/>
      <c r="DU112" s="863"/>
      <c r="DV112" s="840" t="s">
        <v>128</v>
      </c>
      <c r="DW112" s="840"/>
      <c r="DX112" s="840"/>
      <c r="DY112" s="840"/>
      <c r="DZ112" s="841"/>
    </row>
    <row r="113" spans="1:130" s="248" customFormat="1" ht="26.25" customHeight="1" x14ac:dyDescent="0.15">
      <c r="A113" s="967"/>
      <c r="B113" s="968"/>
      <c r="C113" s="796" t="s">
        <v>442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221612</v>
      </c>
      <c r="AB113" s="972"/>
      <c r="AC113" s="972"/>
      <c r="AD113" s="972"/>
      <c r="AE113" s="973"/>
      <c r="AF113" s="974">
        <v>181187</v>
      </c>
      <c r="AG113" s="972"/>
      <c r="AH113" s="972"/>
      <c r="AI113" s="972"/>
      <c r="AJ113" s="973"/>
      <c r="AK113" s="974">
        <v>188477</v>
      </c>
      <c r="AL113" s="972"/>
      <c r="AM113" s="972"/>
      <c r="AN113" s="972"/>
      <c r="AO113" s="973"/>
      <c r="AP113" s="975">
        <v>2.9</v>
      </c>
      <c r="AQ113" s="976"/>
      <c r="AR113" s="976"/>
      <c r="AS113" s="976"/>
      <c r="AT113" s="977"/>
      <c r="AU113" s="985"/>
      <c r="AV113" s="986"/>
      <c r="AW113" s="986"/>
      <c r="AX113" s="986"/>
      <c r="AY113" s="986"/>
      <c r="AZ113" s="861" t="s">
        <v>443</v>
      </c>
      <c r="BA113" s="796"/>
      <c r="BB113" s="796"/>
      <c r="BC113" s="796"/>
      <c r="BD113" s="796"/>
      <c r="BE113" s="796"/>
      <c r="BF113" s="796"/>
      <c r="BG113" s="796"/>
      <c r="BH113" s="796"/>
      <c r="BI113" s="796"/>
      <c r="BJ113" s="796"/>
      <c r="BK113" s="796"/>
      <c r="BL113" s="796"/>
      <c r="BM113" s="796"/>
      <c r="BN113" s="796"/>
      <c r="BO113" s="796"/>
      <c r="BP113" s="797"/>
      <c r="BQ113" s="862">
        <v>4333</v>
      </c>
      <c r="BR113" s="863"/>
      <c r="BS113" s="863"/>
      <c r="BT113" s="863"/>
      <c r="BU113" s="863"/>
      <c r="BV113" s="863">
        <v>60460</v>
      </c>
      <c r="BW113" s="863"/>
      <c r="BX113" s="863"/>
      <c r="BY113" s="863"/>
      <c r="BZ113" s="863"/>
      <c r="CA113" s="863">
        <v>392133</v>
      </c>
      <c r="CB113" s="863"/>
      <c r="CC113" s="863"/>
      <c r="CD113" s="863"/>
      <c r="CE113" s="863"/>
      <c r="CF113" s="924">
        <v>6</v>
      </c>
      <c r="CG113" s="925"/>
      <c r="CH113" s="925"/>
      <c r="CI113" s="925"/>
      <c r="CJ113" s="925"/>
      <c r="CK113" s="980"/>
      <c r="CL113" s="867"/>
      <c r="CM113" s="870" t="s">
        <v>444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128</v>
      </c>
      <c r="DH113" s="826"/>
      <c r="DI113" s="826"/>
      <c r="DJ113" s="826"/>
      <c r="DK113" s="827"/>
      <c r="DL113" s="828" t="s">
        <v>128</v>
      </c>
      <c r="DM113" s="826"/>
      <c r="DN113" s="826"/>
      <c r="DO113" s="826"/>
      <c r="DP113" s="827"/>
      <c r="DQ113" s="828" t="s">
        <v>128</v>
      </c>
      <c r="DR113" s="826"/>
      <c r="DS113" s="826"/>
      <c r="DT113" s="826"/>
      <c r="DU113" s="827"/>
      <c r="DV113" s="873" t="s">
        <v>128</v>
      </c>
      <c r="DW113" s="874"/>
      <c r="DX113" s="874"/>
      <c r="DY113" s="874"/>
      <c r="DZ113" s="875"/>
    </row>
    <row r="114" spans="1:130" s="248" customFormat="1" ht="26.25" customHeight="1" x14ac:dyDescent="0.15">
      <c r="A114" s="967"/>
      <c r="B114" s="968"/>
      <c r="C114" s="796" t="s">
        <v>445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633</v>
      </c>
      <c r="AB114" s="826"/>
      <c r="AC114" s="826"/>
      <c r="AD114" s="826"/>
      <c r="AE114" s="827"/>
      <c r="AF114" s="828">
        <v>801</v>
      </c>
      <c r="AG114" s="826"/>
      <c r="AH114" s="826"/>
      <c r="AI114" s="826"/>
      <c r="AJ114" s="827"/>
      <c r="AK114" s="828">
        <v>692</v>
      </c>
      <c r="AL114" s="826"/>
      <c r="AM114" s="826"/>
      <c r="AN114" s="826"/>
      <c r="AO114" s="827"/>
      <c r="AP114" s="873">
        <v>0</v>
      </c>
      <c r="AQ114" s="874"/>
      <c r="AR114" s="874"/>
      <c r="AS114" s="874"/>
      <c r="AT114" s="875"/>
      <c r="AU114" s="985"/>
      <c r="AV114" s="986"/>
      <c r="AW114" s="986"/>
      <c r="AX114" s="986"/>
      <c r="AY114" s="986"/>
      <c r="AZ114" s="861" t="s">
        <v>446</v>
      </c>
      <c r="BA114" s="796"/>
      <c r="BB114" s="796"/>
      <c r="BC114" s="796"/>
      <c r="BD114" s="796"/>
      <c r="BE114" s="796"/>
      <c r="BF114" s="796"/>
      <c r="BG114" s="796"/>
      <c r="BH114" s="796"/>
      <c r="BI114" s="796"/>
      <c r="BJ114" s="796"/>
      <c r="BK114" s="796"/>
      <c r="BL114" s="796"/>
      <c r="BM114" s="796"/>
      <c r="BN114" s="796"/>
      <c r="BO114" s="796"/>
      <c r="BP114" s="797"/>
      <c r="BQ114" s="862">
        <v>2301299</v>
      </c>
      <c r="BR114" s="863"/>
      <c r="BS114" s="863"/>
      <c r="BT114" s="863"/>
      <c r="BU114" s="863"/>
      <c r="BV114" s="863">
        <v>2202776</v>
      </c>
      <c r="BW114" s="863"/>
      <c r="BX114" s="863"/>
      <c r="BY114" s="863"/>
      <c r="BZ114" s="863"/>
      <c r="CA114" s="863">
        <v>2131809</v>
      </c>
      <c r="CB114" s="863"/>
      <c r="CC114" s="863"/>
      <c r="CD114" s="863"/>
      <c r="CE114" s="863"/>
      <c r="CF114" s="924">
        <v>32.4</v>
      </c>
      <c r="CG114" s="925"/>
      <c r="CH114" s="925"/>
      <c r="CI114" s="925"/>
      <c r="CJ114" s="925"/>
      <c r="CK114" s="980"/>
      <c r="CL114" s="867"/>
      <c r="CM114" s="870" t="s">
        <v>447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128</v>
      </c>
      <c r="DH114" s="826"/>
      <c r="DI114" s="826"/>
      <c r="DJ114" s="826"/>
      <c r="DK114" s="827"/>
      <c r="DL114" s="828" t="s">
        <v>128</v>
      </c>
      <c r="DM114" s="826"/>
      <c r="DN114" s="826"/>
      <c r="DO114" s="826"/>
      <c r="DP114" s="827"/>
      <c r="DQ114" s="828" t="s">
        <v>128</v>
      </c>
      <c r="DR114" s="826"/>
      <c r="DS114" s="826"/>
      <c r="DT114" s="826"/>
      <c r="DU114" s="827"/>
      <c r="DV114" s="873" t="s">
        <v>128</v>
      </c>
      <c r="DW114" s="874"/>
      <c r="DX114" s="874"/>
      <c r="DY114" s="874"/>
      <c r="DZ114" s="875"/>
    </row>
    <row r="115" spans="1:130" s="248" customFormat="1" ht="26.25" customHeight="1" x14ac:dyDescent="0.15">
      <c r="A115" s="967"/>
      <c r="B115" s="968"/>
      <c r="C115" s="796" t="s">
        <v>448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128</v>
      </c>
      <c r="AB115" s="972"/>
      <c r="AC115" s="972"/>
      <c r="AD115" s="972"/>
      <c r="AE115" s="973"/>
      <c r="AF115" s="974" t="s">
        <v>128</v>
      </c>
      <c r="AG115" s="972"/>
      <c r="AH115" s="972"/>
      <c r="AI115" s="972"/>
      <c r="AJ115" s="973"/>
      <c r="AK115" s="974" t="s">
        <v>128</v>
      </c>
      <c r="AL115" s="972"/>
      <c r="AM115" s="972"/>
      <c r="AN115" s="972"/>
      <c r="AO115" s="973"/>
      <c r="AP115" s="975" t="s">
        <v>128</v>
      </c>
      <c r="AQ115" s="976"/>
      <c r="AR115" s="976"/>
      <c r="AS115" s="976"/>
      <c r="AT115" s="977"/>
      <c r="AU115" s="985"/>
      <c r="AV115" s="986"/>
      <c r="AW115" s="986"/>
      <c r="AX115" s="986"/>
      <c r="AY115" s="986"/>
      <c r="AZ115" s="861" t="s">
        <v>449</v>
      </c>
      <c r="BA115" s="796"/>
      <c r="BB115" s="796"/>
      <c r="BC115" s="796"/>
      <c r="BD115" s="796"/>
      <c r="BE115" s="796"/>
      <c r="BF115" s="796"/>
      <c r="BG115" s="796"/>
      <c r="BH115" s="796"/>
      <c r="BI115" s="796"/>
      <c r="BJ115" s="796"/>
      <c r="BK115" s="796"/>
      <c r="BL115" s="796"/>
      <c r="BM115" s="796"/>
      <c r="BN115" s="796"/>
      <c r="BO115" s="796"/>
      <c r="BP115" s="797"/>
      <c r="BQ115" s="862" t="s">
        <v>128</v>
      </c>
      <c r="BR115" s="863"/>
      <c r="BS115" s="863"/>
      <c r="BT115" s="863"/>
      <c r="BU115" s="863"/>
      <c r="BV115" s="863" t="s">
        <v>128</v>
      </c>
      <c r="BW115" s="863"/>
      <c r="BX115" s="863"/>
      <c r="BY115" s="863"/>
      <c r="BZ115" s="863"/>
      <c r="CA115" s="863" t="s">
        <v>128</v>
      </c>
      <c r="CB115" s="863"/>
      <c r="CC115" s="863"/>
      <c r="CD115" s="863"/>
      <c r="CE115" s="863"/>
      <c r="CF115" s="924" t="s">
        <v>128</v>
      </c>
      <c r="CG115" s="925"/>
      <c r="CH115" s="925"/>
      <c r="CI115" s="925"/>
      <c r="CJ115" s="925"/>
      <c r="CK115" s="980"/>
      <c r="CL115" s="867"/>
      <c r="CM115" s="861" t="s">
        <v>450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128</v>
      </c>
      <c r="DH115" s="826"/>
      <c r="DI115" s="826"/>
      <c r="DJ115" s="826"/>
      <c r="DK115" s="827"/>
      <c r="DL115" s="828" t="s">
        <v>128</v>
      </c>
      <c r="DM115" s="826"/>
      <c r="DN115" s="826"/>
      <c r="DO115" s="826"/>
      <c r="DP115" s="827"/>
      <c r="DQ115" s="828" t="s">
        <v>128</v>
      </c>
      <c r="DR115" s="826"/>
      <c r="DS115" s="826"/>
      <c r="DT115" s="826"/>
      <c r="DU115" s="827"/>
      <c r="DV115" s="873" t="s">
        <v>128</v>
      </c>
      <c r="DW115" s="874"/>
      <c r="DX115" s="874"/>
      <c r="DY115" s="874"/>
      <c r="DZ115" s="875"/>
    </row>
    <row r="116" spans="1:130" s="248" customFormat="1" ht="26.25" customHeight="1" x14ac:dyDescent="0.15">
      <c r="A116" s="969"/>
      <c r="B116" s="970"/>
      <c r="C116" s="929" t="s">
        <v>451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128</v>
      </c>
      <c r="AB116" s="826"/>
      <c r="AC116" s="826"/>
      <c r="AD116" s="826"/>
      <c r="AE116" s="827"/>
      <c r="AF116" s="828" t="s">
        <v>128</v>
      </c>
      <c r="AG116" s="826"/>
      <c r="AH116" s="826"/>
      <c r="AI116" s="826"/>
      <c r="AJ116" s="827"/>
      <c r="AK116" s="828" t="s">
        <v>128</v>
      </c>
      <c r="AL116" s="826"/>
      <c r="AM116" s="826"/>
      <c r="AN116" s="826"/>
      <c r="AO116" s="827"/>
      <c r="AP116" s="873" t="s">
        <v>128</v>
      </c>
      <c r="AQ116" s="874"/>
      <c r="AR116" s="874"/>
      <c r="AS116" s="874"/>
      <c r="AT116" s="875"/>
      <c r="AU116" s="985"/>
      <c r="AV116" s="986"/>
      <c r="AW116" s="986"/>
      <c r="AX116" s="986"/>
      <c r="AY116" s="986"/>
      <c r="AZ116" s="912" t="s">
        <v>452</v>
      </c>
      <c r="BA116" s="913"/>
      <c r="BB116" s="913"/>
      <c r="BC116" s="913"/>
      <c r="BD116" s="913"/>
      <c r="BE116" s="913"/>
      <c r="BF116" s="913"/>
      <c r="BG116" s="913"/>
      <c r="BH116" s="913"/>
      <c r="BI116" s="913"/>
      <c r="BJ116" s="913"/>
      <c r="BK116" s="913"/>
      <c r="BL116" s="913"/>
      <c r="BM116" s="913"/>
      <c r="BN116" s="913"/>
      <c r="BO116" s="913"/>
      <c r="BP116" s="914"/>
      <c r="BQ116" s="862" t="s">
        <v>128</v>
      </c>
      <c r="BR116" s="863"/>
      <c r="BS116" s="863"/>
      <c r="BT116" s="863"/>
      <c r="BU116" s="863"/>
      <c r="BV116" s="863" t="s">
        <v>128</v>
      </c>
      <c r="BW116" s="863"/>
      <c r="BX116" s="863"/>
      <c r="BY116" s="863"/>
      <c r="BZ116" s="863"/>
      <c r="CA116" s="863" t="s">
        <v>128</v>
      </c>
      <c r="CB116" s="863"/>
      <c r="CC116" s="863"/>
      <c r="CD116" s="863"/>
      <c r="CE116" s="863"/>
      <c r="CF116" s="924" t="s">
        <v>128</v>
      </c>
      <c r="CG116" s="925"/>
      <c r="CH116" s="925"/>
      <c r="CI116" s="925"/>
      <c r="CJ116" s="925"/>
      <c r="CK116" s="980"/>
      <c r="CL116" s="867"/>
      <c r="CM116" s="870" t="s">
        <v>453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128</v>
      </c>
      <c r="DH116" s="826"/>
      <c r="DI116" s="826"/>
      <c r="DJ116" s="826"/>
      <c r="DK116" s="827"/>
      <c r="DL116" s="828" t="s">
        <v>128</v>
      </c>
      <c r="DM116" s="826"/>
      <c r="DN116" s="826"/>
      <c r="DO116" s="826"/>
      <c r="DP116" s="827"/>
      <c r="DQ116" s="828" t="s">
        <v>128</v>
      </c>
      <c r="DR116" s="826"/>
      <c r="DS116" s="826"/>
      <c r="DT116" s="826"/>
      <c r="DU116" s="827"/>
      <c r="DV116" s="873" t="s">
        <v>128</v>
      </c>
      <c r="DW116" s="874"/>
      <c r="DX116" s="874"/>
      <c r="DY116" s="874"/>
      <c r="DZ116" s="875"/>
    </row>
    <row r="117" spans="1:130" s="248" customFormat="1" ht="26.25" customHeight="1" x14ac:dyDescent="0.15">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454</v>
      </c>
      <c r="Z117" s="952"/>
      <c r="AA117" s="957">
        <v>1455117</v>
      </c>
      <c r="AB117" s="958"/>
      <c r="AC117" s="958"/>
      <c r="AD117" s="958"/>
      <c r="AE117" s="959"/>
      <c r="AF117" s="960">
        <v>1335919</v>
      </c>
      <c r="AG117" s="958"/>
      <c r="AH117" s="958"/>
      <c r="AI117" s="958"/>
      <c r="AJ117" s="959"/>
      <c r="AK117" s="960">
        <v>1293136</v>
      </c>
      <c r="AL117" s="958"/>
      <c r="AM117" s="958"/>
      <c r="AN117" s="958"/>
      <c r="AO117" s="959"/>
      <c r="AP117" s="961"/>
      <c r="AQ117" s="962"/>
      <c r="AR117" s="962"/>
      <c r="AS117" s="962"/>
      <c r="AT117" s="963"/>
      <c r="AU117" s="985"/>
      <c r="AV117" s="986"/>
      <c r="AW117" s="986"/>
      <c r="AX117" s="986"/>
      <c r="AY117" s="986"/>
      <c r="AZ117" s="912" t="s">
        <v>455</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128</v>
      </c>
      <c r="BW117" s="863"/>
      <c r="BX117" s="863"/>
      <c r="BY117" s="863"/>
      <c r="BZ117" s="863"/>
      <c r="CA117" s="863" t="s">
        <v>128</v>
      </c>
      <c r="CB117" s="863"/>
      <c r="CC117" s="863"/>
      <c r="CD117" s="863"/>
      <c r="CE117" s="863"/>
      <c r="CF117" s="924" t="s">
        <v>128</v>
      </c>
      <c r="CG117" s="925"/>
      <c r="CH117" s="925"/>
      <c r="CI117" s="925"/>
      <c r="CJ117" s="925"/>
      <c r="CK117" s="980"/>
      <c r="CL117" s="867"/>
      <c r="CM117" s="870" t="s">
        <v>456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128</v>
      </c>
      <c r="DM117" s="826"/>
      <c r="DN117" s="826"/>
      <c r="DO117" s="826"/>
      <c r="DP117" s="827"/>
      <c r="DQ117" s="828" t="s">
        <v>128</v>
      </c>
      <c r="DR117" s="826"/>
      <c r="DS117" s="826"/>
      <c r="DT117" s="826"/>
      <c r="DU117" s="827"/>
      <c r="DV117" s="873" t="s">
        <v>128</v>
      </c>
      <c r="DW117" s="874"/>
      <c r="DX117" s="874"/>
      <c r="DY117" s="874"/>
      <c r="DZ117" s="875"/>
    </row>
    <row r="118" spans="1:130" s="248" customFormat="1" ht="26.25" customHeight="1" x14ac:dyDescent="0.15">
      <c r="A118" s="950" t="s">
        <v>430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427</v>
      </c>
      <c r="AB118" s="951"/>
      <c r="AC118" s="951"/>
      <c r="AD118" s="951"/>
      <c r="AE118" s="952"/>
      <c r="AF118" s="953" t="s">
        <v>428</v>
      </c>
      <c r="AG118" s="951"/>
      <c r="AH118" s="951"/>
      <c r="AI118" s="951"/>
      <c r="AJ118" s="952"/>
      <c r="AK118" s="953" t="s">
        <v>303</v>
      </c>
      <c r="AL118" s="951"/>
      <c r="AM118" s="951"/>
      <c r="AN118" s="951"/>
      <c r="AO118" s="952"/>
      <c r="AP118" s="954" t="s">
        <v>429</v>
      </c>
      <c r="AQ118" s="955"/>
      <c r="AR118" s="955"/>
      <c r="AS118" s="955"/>
      <c r="AT118" s="956"/>
      <c r="AU118" s="985"/>
      <c r="AV118" s="986"/>
      <c r="AW118" s="986"/>
      <c r="AX118" s="986"/>
      <c r="AY118" s="986"/>
      <c r="AZ118" s="928" t="s">
        <v>457</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t="s">
        <v>128</v>
      </c>
      <c r="BW118" s="894"/>
      <c r="BX118" s="894"/>
      <c r="BY118" s="894"/>
      <c r="BZ118" s="894"/>
      <c r="CA118" s="894" t="s">
        <v>128</v>
      </c>
      <c r="CB118" s="894"/>
      <c r="CC118" s="894"/>
      <c r="CD118" s="894"/>
      <c r="CE118" s="894"/>
      <c r="CF118" s="924" t="s">
        <v>128</v>
      </c>
      <c r="CG118" s="925"/>
      <c r="CH118" s="925"/>
      <c r="CI118" s="925"/>
      <c r="CJ118" s="925"/>
      <c r="CK118" s="980"/>
      <c r="CL118" s="867"/>
      <c r="CM118" s="870" t="s">
        <v>458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128</v>
      </c>
      <c r="DH118" s="826"/>
      <c r="DI118" s="826"/>
      <c r="DJ118" s="826"/>
      <c r="DK118" s="827"/>
      <c r="DL118" s="828" t="s">
        <v>128</v>
      </c>
      <c r="DM118" s="826"/>
      <c r="DN118" s="826"/>
      <c r="DO118" s="826"/>
      <c r="DP118" s="827"/>
      <c r="DQ118" s="828" t="s">
        <v>128</v>
      </c>
      <c r="DR118" s="826"/>
      <c r="DS118" s="826"/>
      <c r="DT118" s="826"/>
      <c r="DU118" s="827"/>
      <c r="DV118" s="873" t="s">
        <v>128</v>
      </c>
      <c r="DW118" s="874"/>
      <c r="DX118" s="874"/>
      <c r="DY118" s="874"/>
      <c r="DZ118" s="875"/>
    </row>
    <row r="119" spans="1:130" s="248" customFormat="1" ht="26.25" customHeight="1" x14ac:dyDescent="0.15">
      <c r="A119" s="864" t="s">
        <v>433</v>
      </c>
      <c r="B119" s="865"/>
      <c r="C119" s="940" t="s">
        <v>434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128</v>
      </c>
      <c r="AG119" s="944"/>
      <c r="AH119" s="944"/>
      <c r="AI119" s="944"/>
      <c r="AJ119" s="945"/>
      <c r="AK119" s="946" t="s">
        <v>128</v>
      </c>
      <c r="AL119" s="944"/>
      <c r="AM119" s="944"/>
      <c r="AN119" s="944"/>
      <c r="AO119" s="945"/>
      <c r="AP119" s="947" t="s">
        <v>128</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459</v>
      </c>
      <c r="BP119" s="927"/>
      <c r="BQ119" s="931">
        <v>13194529</v>
      </c>
      <c r="BR119" s="894"/>
      <c r="BS119" s="894"/>
      <c r="BT119" s="894"/>
      <c r="BU119" s="894"/>
      <c r="BV119" s="894">
        <v>13402735</v>
      </c>
      <c r="BW119" s="894"/>
      <c r="BX119" s="894"/>
      <c r="BY119" s="894"/>
      <c r="BZ119" s="894"/>
      <c r="CA119" s="894">
        <v>13305404</v>
      </c>
      <c r="CB119" s="894"/>
      <c r="CC119" s="894"/>
      <c r="CD119" s="894"/>
      <c r="CE119" s="894"/>
      <c r="CF119" s="792"/>
      <c r="CG119" s="793"/>
      <c r="CH119" s="793"/>
      <c r="CI119" s="793"/>
      <c r="CJ119" s="883"/>
      <c r="CK119" s="981"/>
      <c r="CL119" s="869"/>
      <c r="CM119" s="887" t="s">
        <v>460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128</v>
      </c>
      <c r="DH119" s="809"/>
      <c r="DI119" s="809"/>
      <c r="DJ119" s="809"/>
      <c r="DK119" s="810"/>
      <c r="DL119" s="811" t="s">
        <v>128</v>
      </c>
      <c r="DM119" s="809"/>
      <c r="DN119" s="809"/>
      <c r="DO119" s="809"/>
      <c r="DP119" s="810"/>
      <c r="DQ119" s="811" t="s">
        <v>128</v>
      </c>
      <c r="DR119" s="809"/>
      <c r="DS119" s="809"/>
      <c r="DT119" s="809"/>
      <c r="DU119" s="810"/>
      <c r="DV119" s="897" t="s">
        <v>128</v>
      </c>
      <c r="DW119" s="898"/>
      <c r="DX119" s="898"/>
      <c r="DY119" s="898"/>
      <c r="DZ119" s="899"/>
    </row>
    <row r="120" spans="1:130" s="248" customFormat="1" ht="26.25" customHeight="1" x14ac:dyDescent="0.15">
      <c r="A120" s="866"/>
      <c r="B120" s="867"/>
      <c r="C120" s="870" t="s">
        <v>437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128</v>
      </c>
      <c r="AG120" s="826"/>
      <c r="AH120" s="826"/>
      <c r="AI120" s="826"/>
      <c r="AJ120" s="827"/>
      <c r="AK120" s="828" t="s">
        <v>128</v>
      </c>
      <c r="AL120" s="826"/>
      <c r="AM120" s="826"/>
      <c r="AN120" s="826"/>
      <c r="AO120" s="827"/>
      <c r="AP120" s="873" t="s">
        <v>128</v>
      </c>
      <c r="AQ120" s="874"/>
      <c r="AR120" s="874"/>
      <c r="AS120" s="874"/>
      <c r="AT120" s="875"/>
      <c r="AU120" s="932" t="s">
        <v>461</v>
      </c>
      <c r="AV120" s="933"/>
      <c r="AW120" s="933"/>
      <c r="AX120" s="933"/>
      <c r="AY120" s="934"/>
      <c r="AZ120" s="909" t="s">
        <v>462</v>
      </c>
      <c r="BA120" s="854"/>
      <c r="BB120" s="854"/>
      <c r="BC120" s="854"/>
      <c r="BD120" s="854"/>
      <c r="BE120" s="854"/>
      <c r="BF120" s="854"/>
      <c r="BG120" s="854"/>
      <c r="BH120" s="854"/>
      <c r="BI120" s="854"/>
      <c r="BJ120" s="854"/>
      <c r="BK120" s="854"/>
      <c r="BL120" s="854"/>
      <c r="BM120" s="854"/>
      <c r="BN120" s="854"/>
      <c r="BO120" s="854"/>
      <c r="BP120" s="855"/>
      <c r="BQ120" s="910">
        <v>6219812</v>
      </c>
      <c r="BR120" s="891"/>
      <c r="BS120" s="891"/>
      <c r="BT120" s="891"/>
      <c r="BU120" s="891"/>
      <c r="BV120" s="891">
        <v>7463499</v>
      </c>
      <c r="BW120" s="891"/>
      <c r="BX120" s="891"/>
      <c r="BY120" s="891"/>
      <c r="BZ120" s="891"/>
      <c r="CA120" s="891">
        <v>8793907</v>
      </c>
      <c r="CB120" s="891"/>
      <c r="CC120" s="891"/>
      <c r="CD120" s="891"/>
      <c r="CE120" s="891"/>
      <c r="CF120" s="915">
        <v>133.6</v>
      </c>
      <c r="CG120" s="916"/>
      <c r="CH120" s="916"/>
      <c r="CI120" s="916"/>
      <c r="CJ120" s="916"/>
      <c r="CK120" s="917" t="s">
        <v>463</v>
      </c>
      <c r="CL120" s="901"/>
      <c r="CM120" s="901"/>
      <c r="CN120" s="901"/>
      <c r="CO120" s="902"/>
      <c r="CP120" s="921" t="s">
        <v>407</v>
      </c>
      <c r="CQ120" s="922"/>
      <c r="CR120" s="922"/>
      <c r="CS120" s="922"/>
      <c r="CT120" s="922"/>
      <c r="CU120" s="922"/>
      <c r="CV120" s="922"/>
      <c r="CW120" s="922"/>
      <c r="CX120" s="922"/>
      <c r="CY120" s="922"/>
      <c r="CZ120" s="922"/>
      <c r="DA120" s="922"/>
      <c r="DB120" s="922"/>
      <c r="DC120" s="922"/>
      <c r="DD120" s="922"/>
      <c r="DE120" s="922"/>
      <c r="DF120" s="923"/>
      <c r="DG120" s="910">
        <v>498557</v>
      </c>
      <c r="DH120" s="891"/>
      <c r="DI120" s="891"/>
      <c r="DJ120" s="891"/>
      <c r="DK120" s="891"/>
      <c r="DL120" s="891">
        <v>468644</v>
      </c>
      <c r="DM120" s="891"/>
      <c r="DN120" s="891"/>
      <c r="DO120" s="891"/>
      <c r="DP120" s="891"/>
      <c r="DQ120" s="891">
        <v>438170</v>
      </c>
      <c r="DR120" s="891"/>
      <c r="DS120" s="891"/>
      <c r="DT120" s="891"/>
      <c r="DU120" s="891"/>
      <c r="DV120" s="892">
        <v>6.7</v>
      </c>
      <c r="DW120" s="892"/>
      <c r="DX120" s="892"/>
      <c r="DY120" s="892"/>
      <c r="DZ120" s="893"/>
    </row>
    <row r="121" spans="1:130" s="248" customFormat="1" ht="26.25" customHeight="1" x14ac:dyDescent="0.15">
      <c r="A121" s="866"/>
      <c r="B121" s="867"/>
      <c r="C121" s="912" t="s">
        <v>464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128</v>
      </c>
      <c r="AB121" s="826"/>
      <c r="AC121" s="826"/>
      <c r="AD121" s="826"/>
      <c r="AE121" s="827"/>
      <c r="AF121" s="828" t="s">
        <v>128</v>
      </c>
      <c r="AG121" s="826"/>
      <c r="AH121" s="826"/>
      <c r="AI121" s="826"/>
      <c r="AJ121" s="827"/>
      <c r="AK121" s="828" t="s">
        <v>128</v>
      </c>
      <c r="AL121" s="826"/>
      <c r="AM121" s="826"/>
      <c r="AN121" s="826"/>
      <c r="AO121" s="827"/>
      <c r="AP121" s="873" t="s">
        <v>128</v>
      </c>
      <c r="AQ121" s="874"/>
      <c r="AR121" s="874"/>
      <c r="AS121" s="874"/>
      <c r="AT121" s="875"/>
      <c r="AU121" s="935"/>
      <c r="AV121" s="936"/>
      <c r="AW121" s="936"/>
      <c r="AX121" s="936"/>
      <c r="AY121" s="937"/>
      <c r="AZ121" s="861" t="s">
        <v>465</v>
      </c>
      <c r="BA121" s="796"/>
      <c r="BB121" s="796"/>
      <c r="BC121" s="796"/>
      <c r="BD121" s="796"/>
      <c r="BE121" s="796"/>
      <c r="BF121" s="796"/>
      <c r="BG121" s="796"/>
      <c r="BH121" s="796"/>
      <c r="BI121" s="796"/>
      <c r="BJ121" s="796"/>
      <c r="BK121" s="796"/>
      <c r="BL121" s="796"/>
      <c r="BM121" s="796"/>
      <c r="BN121" s="796"/>
      <c r="BO121" s="796"/>
      <c r="BP121" s="797"/>
      <c r="BQ121" s="862" t="s">
        <v>128</v>
      </c>
      <c r="BR121" s="863"/>
      <c r="BS121" s="863"/>
      <c r="BT121" s="863"/>
      <c r="BU121" s="863"/>
      <c r="BV121" s="863" t="s">
        <v>128</v>
      </c>
      <c r="BW121" s="863"/>
      <c r="BX121" s="863"/>
      <c r="BY121" s="863"/>
      <c r="BZ121" s="863"/>
      <c r="CA121" s="863" t="s">
        <v>128</v>
      </c>
      <c r="CB121" s="863"/>
      <c r="CC121" s="863"/>
      <c r="CD121" s="863"/>
      <c r="CE121" s="863"/>
      <c r="CF121" s="924" t="s">
        <v>128</v>
      </c>
      <c r="CG121" s="925"/>
      <c r="CH121" s="925"/>
      <c r="CI121" s="925"/>
      <c r="CJ121" s="925"/>
      <c r="CK121" s="918"/>
      <c r="CL121" s="904"/>
      <c r="CM121" s="904"/>
      <c r="CN121" s="904"/>
      <c r="CO121" s="905"/>
      <c r="CP121" s="884" t="s">
        <v>466</v>
      </c>
      <c r="CQ121" s="885"/>
      <c r="CR121" s="885"/>
      <c r="CS121" s="885"/>
      <c r="CT121" s="885"/>
      <c r="CU121" s="885"/>
      <c r="CV121" s="885"/>
      <c r="CW121" s="885"/>
      <c r="CX121" s="885"/>
      <c r="CY121" s="885"/>
      <c r="CZ121" s="885"/>
      <c r="DA121" s="885"/>
      <c r="DB121" s="885"/>
      <c r="DC121" s="885"/>
      <c r="DD121" s="885"/>
      <c r="DE121" s="885"/>
      <c r="DF121" s="886"/>
      <c r="DG121" s="862">
        <v>485956</v>
      </c>
      <c r="DH121" s="863"/>
      <c r="DI121" s="863"/>
      <c r="DJ121" s="863"/>
      <c r="DK121" s="863"/>
      <c r="DL121" s="863">
        <v>535103</v>
      </c>
      <c r="DM121" s="863"/>
      <c r="DN121" s="863"/>
      <c r="DO121" s="863"/>
      <c r="DP121" s="863"/>
      <c r="DQ121" s="863">
        <v>409787</v>
      </c>
      <c r="DR121" s="863"/>
      <c r="DS121" s="863"/>
      <c r="DT121" s="863"/>
      <c r="DU121" s="863"/>
      <c r="DV121" s="840">
        <v>6.2</v>
      </c>
      <c r="DW121" s="840"/>
      <c r="DX121" s="840"/>
      <c r="DY121" s="840"/>
      <c r="DZ121" s="841"/>
    </row>
    <row r="122" spans="1:130" s="248" customFormat="1" ht="26.25" customHeight="1" x14ac:dyDescent="0.15">
      <c r="A122" s="866"/>
      <c r="B122" s="867"/>
      <c r="C122" s="870" t="s">
        <v>447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128</v>
      </c>
      <c r="AG122" s="826"/>
      <c r="AH122" s="826"/>
      <c r="AI122" s="826"/>
      <c r="AJ122" s="827"/>
      <c r="AK122" s="828" t="s">
        <v>128</v>
      </c>
      <c r="AL122" s="826"/>
      <c r="AM122" s="826"/>
      <c r="AN122" s="826"/>
      <c r="AO122" s="827"/>
      <c r="AP122" s="873" t="s">
        <v>128</v>
      </c>
      <c r="AQ122" s="874"/>
      <c r="AR122" s="874"/>
      <c r="AS122" s="874"/>
      <c r="AT122" s="875"/>
      <c r="AU122" s="935"/>
      <c r="AV122" s="936"/>
      <c r="AW122" s="936"/>
      <c r="AX122" s="936"/>
      <c r="AY122" s="937"/>
      <c r="AZ122" s="928" t="s">
        <v>467</v>
      </c>
      <c r="BA122" s="929"/>
      <c r="BB122" s="929"/>
      <c r="BC122" s="929"/>
      <c r="BD122" s="929"/>
      <c r="BE122" s="929"/>
      <c r="BF122" s="929"/>
      <c r="BG122" s="929"/>
      <c r="BH122" s="929"/>
      <c r="BI122" s="929"/>
      <c r="BJ122" s="929"/>
      <c r="BK122" s="929"/>
      <c r="BL122" s="929"/>
      <c r="BM122" s="929"/>
      <c r="BN122" s="929"/>
      <c r="BO122" s="929"/>
      <c r="BP122" s="930"/>
      <c r="BQ122" s="931">
        <v>9026075</v>
      </c>
      <c r="BR122" s="894"/>
      <c r="BS122" s="894"/>
      <c r="BT122" s="894"/>
      <c r="BU122" s="894"/>
      <c r="BV122" s="894">
        <v>8756188</v>
      </c>
      <c r="BW122" s="894"/>
      <c r="BX122" s="894"/>
      <c r="BY122" s="894"/>
      <c r="BZ122" s="894"/>
      <c r="CA122" s="894">
        <v>8816924</v>
      </c>
      <c r="CB122" s="894"/>
      <c r="CC122" s="894"/>
      <c r="CD122" s="894"/>
      <c r="CE122" s="894"/>
      <c r="CF122" s="895">
        <v>133.9</v>
      </c>
      <c r="CG122" s="896"/>
      <c r="CH122" s="896"/>
      <c r="CI122" s="896"/>
      <c r="CJ122" s="896"/>
      <c r="CK122" s="918"/>
      <c r="CL122" s="904"/>
      <c r="CM122" s="904"/>
      <c r="CN122" s="904"/>
      <c r="CO122" s="905"/>
      <c r="CP122" s="884" t="s">
        <v>401</v>
      </c>
      <c r="CQ122" s="885"/>
      <c r="CR122" s="885"/>
      <c r="CS122" s="885"/>
      <c r="CT122" s="885"/>
      <c r="CU122" s="885"/>
      <c r="CV122" s="885"/>
      <c r="CW122" s="885"/>
      <c r="CX122" s="885"/>
      <c r="CY122" s="885"/>
      <c r="CZ122" s="885"/>
      <c r="DA122" s="885"/>
      <c r="DB122" s="885"/>
      <c r="DC122" s="885"/>
      <c r="DD122" s="885"/>
      <c r="DE122" s="885"/>
      <c r="DF122" s="886"/>
      <c r="DG122" s="862" t="s">
        <v>128</v>
      </c>
      <c r="DH122" s="863"/>
      <c r="DI122" s="863"/>
      <c r="DJ122" s="863"/>
      <c r="DK122" s="863"/>
      <c r="DL122" s="863" t="s">
        <v>128</v>
      </c>
      <c r="DM122" s="863"/>
      <c r="DN122" s="863"/>
      <c r="DO122" s="863"/>
      <c r="DP122" s="863"/>
      <c r="DQ122" s="863" t="s">
        <v>128</v>
      </c>
      <c r="DR122" s="863"/>
      <c r="DS122" s="863"/>
      <c r="DT122" s="863"/>
      <c r="DU122" s="863"/>
      <c r="DV122" s="840" t="s">
        <v>128</v>
      </c>
      <c r="DW122" s="840"/>
      <c r="DX122" s="840"/>
      <c r="DY122" s="840"/>
      <c r="DZ122" s="841"/>
    </row>
    <row r="123" spans="1:130" s="248" customFormat="1" ht="26.25" customHeight="1" x14ac:dyDescent="0.15">
      <c r="A123" s="866"/>
      <c r="B123" s="867"/>
      <c r="C123" s="870" t="s">
        <v>453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128</v>
      </c>
      <c r="AB123" s="826"/>
      <c r="AC123" s="826"/>
      <c r="AD123" s="826"/>
      <c r="AE123" s="827"/>
      <c r="AF123" s="828" t="s">
        <v>128</v>
      </c>
      <c r="AG123" s="826"/>
      <c r="AH123" s="826"/>
      <c r="AI123" s="826"/>
      <c r="AJ123" s="827"/>
      <c r="AK123" s="828" t="s">
        <v>128</v>
      </c>
      <c r="AL123" s="826"/>
      <c r="AM123" s="826"/>
      <c r="AN123" s="826"/>
      <c r="AO123" s="827"/>
      <c r="AP123" s="873" t="s">
        <v>128</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468</v>
      </c>
      <c r="BP123" s="927"/>
      <c r="BQ123" s="881">
        <v>15245887</v>
      </c>
      <c r="BR123" s="882"/>
      <c r="BS123" s="882"/>
      <c r="BT123" s="882"/>
      <c r="BU123" s="882"/>
      <c r="BV123" s="882">
        <v>16219687</v>
      </c>
      <c r="BW123" s="882"/>
      <c r="BX123" s="882"/>
      <c r="BY123" s="882"/>
      <c r="BZ123" s="882"/>
      <c r="CA123" s="882">
        <v>17610831</v>
      </c>
      <c r="CB123" s="882"/>
      <c r="CC123" s="882"/>
      <c r="CD123" s="882"/>
      <c r="CE123" s="882"/>
      <c r="CF123" s="792"/>
      <c r="CG123" s="793"/>
      <c r="CH123" s="793"/>
      <c r="CI123" s="793"/>
      <c r="CJ123" s="883"/>
      <c r="CK123" s="918"/>
      <c r="CL123" s="904"/>
      <c r="CM123" s="904"/>
      <c r="CN123" s="904"/>
      <c r="CO123" s="905"/>
      <c r="CP123" s="884" t="s">
        <v>469</v>
      </c>
      <c r="CQ123" s="885"/>
      <c r="CR123" s="885"/>
      <c r="CS123" s="885"/>
      <c r="CT123" s="885"/>
      <c r="CU123" s="885"/>
      <c r="CV123" s="885"/>
      <c r="CW123" s="885"/>
      <c r="CX123" s="885"/>
      <c r="CY123" s="885"/>
      <c r="CZ123" s="885"/>
      <c r="DA123" s="885"/>
      <c r="DB123" s="885"/>
      <c r="DC123" s="885"/>
      <c r="DD123" s="885"/>
      <c r="DE123" s="885"/>
      <c r="DF123" s="886"/>
      <c r="DG123" s="825" t="s">
        <v>128</v>
      </c>
      <c r="DH123" s="826"/>
      <c r="DI123" s="826"/>
      <c r="DJ123" s="826"/>
      <c r="DK123" s="827"/>
      <c r="DL123" s="828" t="s">
        <v>128</v>
      </c>
      <c r="DM123" s="826"/>
      <c r="DN123" s="826"/>
      <c r="DO123" s="826"/>
      <c r="DP123" s="827"/>
      <c r="DQ123" s="828" t="s">
        <v>128</v>
      </c>
      <c r="DR123" s="826"/>
      <c r="DS123" s="826"/>
      <c r="DT123" s="826"/>
      <c r="DU123" s="827"/>
      <c r="DV123" s="873" t="s">
        <v>128</v>
      </c>
      <c r="DW123" s="874"/>
      <c r="DX123" s="874"/>
      <c r="DY123" s="874"/>
      <c r="DZ123" s="875"/>
    </row>
    <row r="124" spans="1:130" s="248" customFormat="1" ht="26.25" customHeight="1" thickBot="1" x14ac:dyDescent="0.2">
      <c r="A124" s="866"/>
      <c r="B124" s="867"/>
      <c r="C124" s="870" t="s">
        <v>456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128</v>
      </c>
      <c r="AG124" s="826"/>
      <c r="AH124" s="826"/>
      <c r="AI124" s="826"/>
      <c r="AJ124" s="827"/>
      <c r="AK124" s="828" t="s">
        <v>128</v>
      </c>
      <c r="AL124" s="826"/>
      <c r="AM124" s="826"/>
      <c r="AN124" s="826"/>
      <c r="AO124" s="827"/>
      <c r="AP124" s="873" t="s">
        <v>128</v>
      </c>
      <c r="AQ124" s="874"/>
      <c r="AR124" s="874"/>
      <c r="AS124" s="874"/>
      <c r="AT124" s="875"/>
      <c r="AU124" s="876" t="s">
        <v>470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128</v>
      </c>
      <c r="BR124" s="880"/>
      <c r="BS124" s="880"/>
      <c r="BT124" s="880"/>
      <c r="BU124" s="880"/>
      <c r="BV124" s="880" t="s">
        <v>128</v>
      </c>
      <c r="BW124" s="880"/>
      <c r="BX124" s="880"/>
      <c r="BY124" s="880"/>
      <c r="BZ124" s="880"/>
      <c r="CA124" s="880" t="s">
        <v>128</v>
      </c>
      <c r="CB124" s="880"/>
      <c r="CC124" s="880"/>
      <c r="CD124" s="880"/>
      <c r="CE124" s="880"/>
      <c r="CF124" s="770"/>
      <c r="CG124" s="771"/>
      <c r="CH124" s="771"/>
      <c r="CI124" s="771"/>
      <c r="CJ124" s="911"/>
      <c r="CK124" s="919"/>
      <c r="CL124" s="919"/>
      <c r="CM124" s="919"/>
      <c r="CN124" s="919"/>
      <c r="CO124" s="920"/>
      <c r="CP124" s="884" t="s">
        <v>471</v>
      </c>
      <c r="CQ124" s="885"/>
      <c r="CR124" s="885"/>
      <c r="CS124" s="885"/>
      <c r="CT124" s="885"/>
      <c r="CU124" s="885"/>
      <c r="CV124" s="885"/>
      <c r="CW124" s="885"/>
      <c r="CX124" s="885"/>
      <c r="CY124" s="885"/>
      <c r="CZ124" s="885"/>
      <c r="DA124" s="885"/>
      <c r="DB124" s="885"/>
      <c r="DC124" s="885"/>
      <c r="DD124" s="885"/>
      <c r="DE124" s="885"/>
      <c r="DF124" s="886"/>
      <c r="DG124" s="808" t="s">
        <v>128</v>
      </c>
      <c r="DH124" s="809"/>
      <c r="DI124" s="809"/>
      <c r="DJ124" s="809"/>
      <c r="DK124" s="810"/>
      <c r="DL124" s="811" t="s">
        <v>128</v>
      </c>
      <c r="DM124" s="809"/>
      <c r="DN124" s="809"/>
      <c r="DO124" s="809"/>
      <c r="DP124" s="810"/>
      <c r="DQ124" s="811" t="s">
        <v>389</v>
      </c>
      <c r="DR124" s="809"/>
      <c r="DS124" s="809"/>
      <c r="DT124" s="809"/>
      <c r="DU124" s="810"/>
      <c r="DV124" s="897" t="s">
        <v>472</v>
      </c>
      <c r="DW124" s="898"/>
      <c r="DX124" s="898"/>
      <c r="DY124" s="898"/>
      <c r="DZ124" s="899"/>
    </row>
    <row r="125" spans="1:130" s="248" customFormat="1" ht="26.25" customHeight="1" x14ac:dyDescent="0.15">
      <c r="A125" s="866"/>
      <c r="B125" s="867"/>
      <c r="C125" s="870" t="s">
        <v>458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128</v>
      </c>
      <c r="AB125" s="826"/>
      <c r="AC125" s="826"/>
      <c r="AD125" s="826"/>
      <c r="AE125" s="827"/>
      <c r="AF125" s="828" t="s">
        <v>389</v>
      </c>
      <c r="AG125" s="826"/>
      <c r="AH125" s="826"/>
      <c r="AI125" s="826"/>
      <c r="AJ125" s="827"/>
      <c r="AK125" s="828" t="s">
        <v>473</v>
      </c>
      <c r="AL125" s="826"/>
      <c r="AM125" s="826"/>
      <c r="AN125" s="826"/>
      <c r="AO125" s="827"/>
      <c r="AP125" s="873" t="s">
        <v>472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474</v>
      </c>
      <c r="CL125" s="901"/>
      <c r="CM125" s="901"/>
      <c r="CN125" s="901"/>
      <c r="CO125" s="902"/>
      <c r="CP125" s="909" t="s">
        <v>475</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128</v>
      </c>
      <c r="DM125" s="891"/>
      <c r="DN125" s="891"/>
      <c r="DO125" s="891"/>
      <c r="DP125" s="891"/>
      <c r="DQ125" s="891" t="s">
        <v>128</v>
      </c>
      <c r="DR125" s="891"/>
      <c r="DS125" s="891"/>
      <c r="DT125" s="891"/>
      <c r="DU125" s="891"/>
      <c r="DV125" s="892" t="s">
        <v>128</v>
      </c>
      <c r="DW125" s="892"/>
      <c r="DX125" s="892"/>
      <c r="DY125" s="892"/>
      <c r="DZ125" s="893"/>
    </row>
    <row r="126" spans="1:130" s="248" customFormat="1" ht="26.25" customHeight="1" thickBot="1" x14ac:dyDescent="0.2">
      <c r="A126" s="866"/>
      <c r="B126" s="867"/>
      <c r="C126" s="870" t="s">
        <v>460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128</v>
      </c>
      <c r="AB126" s="826"/>
      <c r="AC126" s="826"/>
      <c r="AD126" s="826"/>
      <c r="AE126" s="827"/>
      <c r="AF126" s="828" t="s">
        <v>128</v>
      </c>
      <c r="AG126" s="826"/>
      <c r="AH126" s="826"/>
      <c r="AI126" s="826"/>
      <c r="AJ126" s="827"/>
      <c r="AK126" s="828" t="s">
        <v>128</v>
      </c>
      <c r="AL126" s="826"/>
      <c r="AM126" s="826"/>
      <c r="AN126" s="826"/>
      <c r="AO126" s="827"/>
      <c r="AP126" s="873" t="s">
        <v>128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476</v>
      </c>
      <c r="CQ126" s="796"/>
      <c r="CR126" s="796"/>
      <c r="CS126" s="796"/>
      <c r="CT126" s="796"/>
      <c r="CU126" s="796"/>
      <c r="CV126" s="796"/>
      <c r="CW126" s="796"/>
      <c r="CX126" s="796"/>
      <c r="CY126" s="796"/>
      <c r="CZ126" s="796"/>
      <c r="DA126" s="796"/>
      <c r="DB126" s="796"/>
      <c r="DC126" s="796"/>
      <c r="DD126" s="796"/>
      <c r="DE126" s="796"/>
      <c r="DF126" s="797"/>
      <c r="DG126" s="862" t="s">
        <v>128</v>
      </c>
      <c r="DH126" s="863"/>
      <c r="DI126" s="863"/>
      <c r="DJ126" s="863"/>
      <c r="DK126" s="863"/>
      <c r="DL126" s="863" t="s">
        <v>128</v>
      </c>
      <c r="DM126" s="863"/>
      <c r="DN126" s="863"/>
      <c r="DO126" s="863"/>
      <c r="DP126" s="863"/>
      <c r="DQ126" s="863" t="s">
        <v>128</v>
      </c>
      <c r="DR126" s="863"/>
      <c r="DS126" s="863"/>
      <c r="DT126" s="863"/>
      <c r="DU126" s="863"/>
      <c r="DV126" s="840" t="s">
        <v>389</v>
      </c>
      <c r="DW126" s="840"/>
      <c r="DX126" s="840"/>
      <c r="DY126" s="840"/>
      <c r="DZ126" s="841"/>
    </row>
    <row r="127" spans="1:130" s="248" customFormat="1" ht="26.25" customHeight="1" x14ac:dyDescent="0.15">
      <c r="A127" s="868"/>
      <c r="B127" s="869"/>
      <c r="C127" s="887" t="s">
        <v>477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478</v>
      </c>
      <c r="AB127" s="826"/>
      <c r="AC127" s="826"/>
      <c r="AD127" s="826"/>
      <c r="AE127" s="827"/>
      <c r="AF127" s="828" t="s">
        <v>479</v>
      </c>
      <c r="AG127" s="826"/>
      <c r="AH127" s="826"/>
      <c r="AI127" s="826"/>
      <c r="AJ127" s="827"/>
      <c r="AK127" s="828" t="s">
        <v>128</v>
      </c>
      <c r="AL127" s="826"/>
      <c r="AM127" s="826"/>
      <c r="AN127" s="826"/>
      <c r="AO127" s="827"/>
      <c r="AP127" s="873" t="s">
        <v>128</v>
      </c>
      <c r="AQ127" s="874"/>
      <c r="AR127" s="874"/>
      <c r="AS127" s="874"/>
      <c r="AT127" s="875"/>
      <c r="AU127" s="284"/>
      <c r="AV127" s="284"/>
      <c r="AW127" s="284"/>
      <c r="AX127" s="890" t="s">
        <v>480</v>
      </c>
      <c r="AY127" s="858"/>
      <c r="AZ127" s="858"/>
      <c r="BA127" s="858"/>
      <c r="BB127" s="858"/>
      <c r="BC127" s="858"/>
      <c r="BD127" s="858"/>
      <c r="BE127" s="859"/>
      <c r="BF127" s="857" t="s">
        <v>481</v>
      </c>
      <c r="BG127" s="858"/>
      <c r="BH127" s="858"/>
      <c r="BI127" s="858"/>
      <c r="BJ127" s="858"/>
      <c r="BK127" s="858"/>
      <c r="BL127" s="859"/>
      <c r="BM127" s="857" t="s">
        <v>482</v>
      </c>
      <c r="BN127" s="858"/>
      <c r="BO127" s="858"/>
      <c r="BP127" s="858"/>
      <c r="BQ127" s="858"/>
      <c r="BR127" s="858"/>
      <c r="BS127" s="859"/>
      <c r="BT127" s="857" t="s">
        <v>483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484</v>
      </c>
      <c r="CQ127" s="796"/>
      <c r="CR127" s="796"/>
      <c r="CS127" s="796"/>
      <c r="CT127" s="796"/>
      <c r="CU127" s="796"/>
      <c r="CV127" s="796"/>
      <c r="CW127" s="796"/>
      <c r="CX127" s="796"/>
      <c r="CY127" s="796"/>
      <c r="CZ127" s="796"/>
      <c r="DA127" s="796"/>
      <c r="DB127" s="796"/>
      <c r="DC127" s="796"/>
      <c r="DD127" s="796"/>
      <c r="DE127" s="796"/>
      <c r="DF127" s="797"/>
      <c r="DG127" s="862" t="s">
        <v>479</v>
      </c>
      <c r="DH127" s="863"/>
      <c r="DI127" s="863"/>
      <c r="DJ127" s="863"/>
      <c r="DK127" s="863"/>
      <c r="DL127" s="863" t="s">
        <v>128</v>
      </c>
      <c r="DM127" s="863"/>
      <c r="DN127" s="863"/>
      <c r="DO127" s="863"/>
      <c r="DP127" s="863"/>
      <c r="DQ127" s="863" t="s">
        <v>128</v>
      </c>
      <c r="DR127" s="863"/>
      <c r="DS127" s="863"/>
      <c r="DT127" s="863"/>
      <c r="DU127" s="863"/>
      <c r="DV127" s="840" t="s">
        <v>128</v>
      </c>
      <c r="DW127" s="840"/>
      <c r="DX127" s="840"/>
      <c r="DY127" s="840"/>
      <c r="DZ127" s="841"/>
    </row>
    <row r="128" spans="1:130" s="248" customFormat="1" ht="26.25" customHeight="1" thickBot="1" x14ac:dyDescent="0.2">
      <c r="A128" s="842" t="s">
        <v>485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486</v>
      </c>
      <c r="X128" s="844"/>
      <c r="Y128" s="844"/>
      <c r="Z128" s="845"/>
      <c r="AA128" s="846" t="s">
        <v>389</v>
      </c>
      <c r="AB128" s="847"/>
      <c r="AC128" s="847"/>
      <c r="AD128" s="847"/>
      <c r="AE128" s="848"/>
      <c r="AF128" s="849" t="s">
        <v>128</v>
      </c>
      <c r="AG128" s="847"/>
      <c r="AH128" s="847"/>
      <c r="AI128" s="847"/>
      <c r="AJ128" s="848"/>
      <c r="AK128" s="849" t="s">
        <v>128</v>
      </c>
      <c r="AL128" s="847"/>
      <c r="AM128" s="847"/>
      <c r="AN128" s="847"/>
      <c r="AO128" s="848"/>
      <c r="AP128" s="850"/>
      <c r="AQ128" s="851"/>
      <c r="AR128" s="851"/>
      <c r="AS128" s="851"/>
      <c r="AT128" s="852"/>
      <c r="AU128" s="284"/>
      <c r="AV128" s="284"/>
      <c r="AW128" s="284"/>
      <c r="AX128" s="853" t="s">
        <v>487</v>
      </c>
      <c r="AY128" s="854"/>
      <c r="AZ128" s="854"/>
      <c r="BA128" s="854"/>
      <c r="BB128" s="854"/>
      <c r="BC128" s="854"/>
      <c r="BD128" s="854"/>
      <c r="BE128" s="855"/>
      <c r="BF128" s="832" t="s">
        <v>128</v>
      </c>
      <c r="BG128" s="833"/>
      <c r="BH128" s="833"/>
      <c r="BI128" s="833"/>
      <c r="BJ128" s="833"/>
      <c r="BK128" s="833"/>
      <c r="BL128" s="856"/>
      <c r="BM128" s="832">
        <v>13.92</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488</v>
      </c>
      <c r="CQ128" s="774"/>
      <c r="CR128" s="774"/>
      <c r="CS128" s="774"/>
      <c r="CT128" s="774"/>
      <c r="CU128" s="774"/>
      <c r="CV128" s="774"/>
      <c r="CW128" s="774"/>
      <c r="CX128" s="774"/>
      <c r="CY128" s="774"/>
      <c r="CZ128" s="774"/>
      <c r="DA128" s="774"/>
      <c r="DB128" s="774"/>
      <c r="DC128" s="774"/>
      <c r="DD128" s="774"/>
      <c r="DE128" s="774"/>
      <c r="DF128" s="775"/>
      <c r="DG128" s="836" t="s">
        <v>128</v>
      </c>
      <c r="DH128" s="837"/>
      <c r="DI128" s="837"/>
      <c r="DJ128" s="837"/>
      <c r="DK128" s="837"/>
      <c r="DL128" s="837" t="s">
        <v>128</v>
      </c>
      <c r="DM128" s="837"/>
      <c r="DN128" s="837"/>
      <c r="DO128" s="837"/>
      <c r="DP128" s="837"/>
      <c r="DQ128" s="837" t="s">
        <v>128</v>
      </c>
      <c r="DR128" s="837"/>
      <c r="DS128" s="837"/>
      <c r="DT128" s="837"/>
      <c r="DU128" s="837"/>
      <c r="DV128" s="838" t="s">
        <v>389</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489</v>
      </c>
      <c r="X129" s="823"/>
      <c r="Y129" s="823"/>
      <c r="Z129" s="824"/>
      <c r="AA129" s="825">
        <v>7239669</v>
      </c>
      <c r="AB129" s="826"/>
      <c r="AC129" s="826"/>
      <c r="AD129" s="826"/>
      <c r="AE129" s="827"/>
      <c r="AF129" s="828">
        <v>7090456</v>
      </c>
      <c r="AG129" s="826"/>
      <c r="AH129" s="826"/>
      <c r="AI129" s="826"/>
      <c r="AJ129" s="827"/>
      <c r="AK129" s="828">
        <v>7409247</v>
      </c>
      <c r="AL129" s="826"/>
      <c r="AM129" s="826"/>
      <c r="AN129" s="826"/>
      <c r="AO129" s="827"/>
      <c r="AP129" s="829"/>
      <c r="AQ129" s="830"/>
      <c r="AR129" s="830"/>
      <c r="AS129" s="830"/>
      <c r="AT129" s="831"/>
      <c r="AU129" s="286"/>
      <c r="AV129" s="286"/>
      <c r="AW129" s="286"/>
      <c r="AX129" s="795" t="s">
        <v>490</v>
      </c>
      <c r="AY129" s="796"/>
      <c r="AZ129" s="796"/>
      <c r="BA129" s="796"/>
      <c r="BB129" s="796"/>
      <c r="BC129" s="796"/>
      <c r="BD129" s="796"/>
      <c r="BE129" s="797"/>
      <c r="BF129" s="815" t="s">
        <v>128</v>
      </c>
      <c r="BG129" s="816"/>
      <c r="BH129" s="816"/>
      <c r="BI129" s="816"/>
      <c r="BJ129" s="816"/>
      <c r="BK129" s="816"/>
      <c r="BL129" s="817"/>
      <c r="BM129" s="815">
        <v>18.920000000000002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492</v>
      </c>
      <c r="X130" s="823"/>
      <c r="Y130" s="823"/>
      <c r="Z130" s="824"/>
      <c r="AA130" s="825">
        <v>872761</v>
      </c>
      <c r="AB130" s="826"/>
      <c r="AC130" s="826"/>
      <c r="AD130" s="826"/>
      <c r="AE130" s="827"/>
      <c r="AF130" s="828">
        <v>855456</v>
      </c>
      <c r="AG130" s="826"/>
      <c r="AH130" s="826"/>
      <c r="AI130" s="826"/>
      <c r="AJ130" s="827"/>
      <c r="AK130" s="828">
        <v>826462</v>
      </c>
      <c r="AL130" s="826"/>
      <c r="AM130" s="826"/>
      <c r="AN130" s="826"/>
      <c r="AO130" s="827"/>
      <c r="AP130" s="829"/>
      <c r="AQ130" s="830"/>
      <c r="AR130" s="830"/>
      <c r="AS130" s="830"/>
      <c r="AT130" s="831"/>
      <c r="AU130" s="286"/>
      <c r="AV130" s="286"/>
      <c r="AW130" s="286"/>
      <c r="AX130" s="795" t="s">
        <v>493</v>
      </c>
      <c r="AY130" s="796"/>
      <c r="AZ130" s="796"/>
      <c r="BA130" s="796"/>
      <c r="BB130" s="796"/>
      <c r="BC130" s="796"/>
      <c r="BD130" s="796"/>
      <c r="BE130" s="797"/>
      <c r="BF130" s="798">
        <v>7.9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494</v>
      </c>
      <c r="X131" s="806"/>
      <c r="Y131" s="806"/>
      <c r="Z131" s="807"/>
      <c r="AA131" s="808">
        <v>6366908</v>
      </c>
      <c r="AB131" s="809"/>
      <c r="AC131" s="809"/>
      <c r="AD131" s="809"/>
      <c r="AE131" s="810"/>
      <c r="AF131" s="811">
        <v>6235000</v>
      </c>
      <c r="AG131" s="809"/>
      <c r="AH131" s="809"/>
      <c r="AI131" s="809"/>
      <c r="AJ131" s="810"/>
      <c r="AK131" s="811">
        <v>6582785</v>
      </c>
      <c r="AL131" s="809"/>
      <c r="AM131" s="809"/>
      <c r="AN131" s="809"/>
      <c r="AO131" s="810"/>
      <c r="AP131" s="812"/>
      <c r="AQ131" s="813"/>
      <c r="AR131" s="813"/>
      <c r="AS131" s="813"/>
      <c r="AT131" s="814"/>
      <c r="AU131" s="286"/>
      <c r="AV131" s="286"/>
      <c r="AW131" s="286"/>
      <c r="AX131" s="773" t="s">
        <v>495</v>
      </c>
      <c r="AY131" s="774"/>
      <c r="AZ131" s="774"/>
      <c r="BA131" s="774"/>
      <c r="BB131" s="774"/>
      <c r="BC131" s="774"/>
      <c r="BD131" s="774"/>
      <c r="BE131" s="775"/>
      <c r="BF131" s="776" t="s">
        <v>473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497</v>
      </c>
      <c r="W132" s="786"/>
      <c r="X132" s="786"/>
      <c r="Y132" s="786"/>
      <c r="Z132" s="787"/>
      <c r="AA132" s="788">
        <v>9.1466061710000002</v>
      </c>
      <c r="AB132" s="789"/>
      <c r="AC132" s="789"/>
      <c r="AD132" s="789"/>
      <c r="AE132" s="790"/>
      <c r="AF132" s="791">
        <v>7.7059021650000004</v>
      </c>
      <c r="AG132" s="789"/>
      <c r="AH132" s="789"/>
      <c r="AI132" s="789"/>
      <c r="AJ132" s="790"/>
      <c r="AK132" s="791">
        <v>7.0893094640000003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498</v>
      </c>
      <c r="W133" s="765"/>
      <c r="X133" s="765"/>
      <c r="Y133" s="765"/>
      <c r="Z133" s="766"/>
      <c r="AA133" s="767">
        <v>10.3</v>
      </c>
      <c r="AB133" s="768"/>
      <c r="AC133" s="768"/>
      <c r="AD133" s="768"/>
      <c r="AE133" s="769"/>
      <c r="AF133" s="767">
        <v>9.1999999999999993</v>
      </c>
      <c r="AG133" s="768"/>
      <c r="AH133" s="768"/>
      <c r="AI133" s="768"/>
      <c r="AJ133" s="769"/>
      <c r="AK133" s="767">
        <v>7.9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aDVX470K0OeQF8Z36n/KDA3ni304MJVvWZdJE3U6jm/QSiqWG17lUJildrORMWg+37va+A6G6muN3QVQXL0Dw==" saltValue="+GkWzFip3gpWb1RCxzEAG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zPuWXYobDIl2froT1yuxxxzX+YLiRJypsUzPUY4Yb4T6FUq/RwlBjCv5kC9jEu2xlLm8BYd6L0cHRLbLP8jng==" saltValue="pAXhv+aIPMVBYWSvOCtW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esp/haMoMooq3bozi8zv3T4aHaNRSHJb/dPHjWg+C6hV5nSzblpOGrdW+0TEhtrICmORTc06UrPd4aDs0PFlQ==" saltValue="zuRGbo9LZANfgAxivpY63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507</v>
      </c>
      <c r="AL9" s="1190"/>
      <c r="AM9" s="1190"/>
      <c r="AN9" s="1191"/>
      <c r="AO9" s="314">
        <v>2542570</v>
      </c>
      <c r="AP9" s="314">
        <v>93340</v>
      </c>
      <c r="AQ9" s="315">
        <v>94370</v>
      </c>
      <c r="AR9" s="316">
        <v>-1.1000000000000001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508</v>
      </c>
      <c r="AL10" s="1190"/>
      <c r="AM10" s="1190"/>
      <c r="AN10" s="1191"/>
      <c r="AO10" s="317">
        <v>44276</v>
      </c>
      <c r="AP10" s="317">
        <v>1625</v>
      </c>
      <c r="AQ10" s="318">
        <v>9302</v>
      </c>
      <c r="AR10" s="319">
        <v>-82.5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509</v>
      </c>
      <c r="AL11" s="1190"/>
      <c r="AM11" s="1190"/>
      <c r="AN11" s="1191"/>
      <c r="AO11" s="317">
        <v>40708</v>
      </c>
      <c r="AP11" s="317">
        <v>1494</v>
      </c>
      <c r="AQ11" s="318">
        <v>1639</v>
      </c>
      <c r="AR11" s="319">
        <v>-8.8000000000000007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510</v>
      </c>
      <c r="AL12" s="1190"/>
      <c r="AM12" s="1190"/>
      <c r="AN12" s="1191"/>
      <c r="AO12" s="317" t="s">
        <v>511</v>
      </c>
      <c r="AP12" s="317" t="s">
        <v>511</v>
      </c>
      <c r="AQ12" s="318">
        <v>4</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512</v>
      </c>
      <c r="AL13" s="1190"/>
      <c r="AM13" s="1190"/>
      <c r="AN13" s="1191"/>
      <c r="AO13" s="317">
        <v>134847</v>
      </c>
      <c r="AP13" s="317">
        <v>4950</v>
      </c>
      <c r="AQ13" s="318">
        <v>3374</v>
      </c>
      <c r="AR13" s="319">
        <v>46.7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513</v>
      </c>
      <c r="AL14" s="1190"/>
      <c r="AM14" s="1190"/>
      <c r="AN14" s="1191"/>
      <c r="AO14" s="317">
        <v>16061</v>
      </c>
      <c r="AP14" s="317">
        <v>590</v>
      </c>
      <c r="AQ14" s="318">
        <v>2035</v>
      </c>
      <c r="AR14" s="319">
        <v>-71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514</v>
      </c>
      <c r="AL15" s="1193"/>
      <c r="AM15" s="1193"/>
      <c r="AN15" s="1194"/>
      <c r="AO15" s="317">
        <v>-83557</v>
      </c>
      <c r="AP15" s="317">
        <v>-3067</v>
      </c>
      <c r="AQ15" s="318">
        <v>-7711</v>
      </c>
      <c r="AR15" s="319">
        <v>-60.2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2694905</v>
      </c>
      <c r="AP16" s="317">
        <v>98932</v>
      </c>
      <c r="AQ16" s="318">
        <v>103011</v>
      </c>
      <c r="AR16" s="319">
        <v>-4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519</v>
      </c>
      <c r="AL21" s="1196"/>
      <c r="AM21" s="1196"/>
      <c r="AN21" s="1197"/>
      <c r="AO21" s="330">
        <v>10.17</v>
      </c>
      <c r="AP21" s="331">
        <v>9.8800000000000008</v>
      </c>
      <c r="AQ21" s="332">
        <v>0.28999999999999998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520</v>
      </c>
      <c r="AL22" s="1196"/>
      <c r="AM22" s="1196"/>
      <c r="AN22" s="1197"/>
      <c r="AO22" s="335">
        <v>95.7</v>
      </c>
      <c r="AP22" s="336">
        <v>97.4</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524</v>
      </c>
      <c r="AL32" s="1179"/>
      <c r="AM32" s="1179"/>
      <c r="AN32" s="1180"/>
      <c r="AO32" s="345">
        <v>1103967</v>
      </c>
      <c r="AP32" s="345">
        <v>40527</v>
      </c>
      <c r="AQ32" s="346">
        <v>65683</v>
      </c>
      <c r="AR32" s="347">
        <v>-38.299999999999997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525</v>
      </c>
      <c r="AL33" s="1179"/>
      <c r="AM33" s="1179"/>
      <c r="AN33" s="1180"/>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526</v>
      </c>
      <c r="AL34" s="1179"/>
      <c r="AM34" s="1179"/>
      <c r="AN34" s="1180"/>
      <c r="AO34" s="345" t="s">
        <v>511</v>
      </c>
      <c r="AP34" s="345" t="s">
        <v>511</v>
      </c>
      <c r="AQ34" s="346">
        <v>9</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527</v>
      </c>
      <c r="AL35" s="1179"/>
      <c r="AM35" s="1179"/>
      <c r="AN35" s="1180"/>
      <c r="AO35" s="345">
        <v>188477</v>
      </c>
      <c r="AP35" s="345">
        <v>6919</v>
      </c>
      <c r="AQ35" s="346">
        <v>17466</v>
      </c>
      <c r="AR35" s="347">
        <v>-60.4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528</v>
      </c>
      <c r="AL36" s="1179"/>
      <c r="AM36" s="1179"/>
      <c r="AN36" s="1180"/>
      <c r="AO36" s="345">
        <v>692</v>
      </c>
      <c r="AP36" s="345">
        <v>25</v>
      </c>
      <c r="AQ36" s="346">
        <v>3476</v>
      </c>
      <c r="AR36" s="347">
        <v>-99.3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529</v>
      </c>
      <c r="AL37" s="1179"/>
      <c r="AM37" s="1179"/>
      <c r="AN37" s="1180"/>
      <c r="AO37" s="345" t="s">
        <v>511</v>
      </c>
      <c r="AP37" s="345" t="s">
        <v>511</v>
      </c>
      <c r="AQ37" s="346">
        <v>810</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530</v>
      </c>
      <c r="AL38" s="1176"/>
      <c r="AM38" s="1176"/>
      <c r="AN38" s="1177"/>
      <c r="AO38" s="348" t="s">
        <v>511</v>
      </c>
      <c r="AP38" s="348" t="s">
        <v>511</v>
      </c>
      <c r="AQ38" s="349">
        <v>2</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531</v>
      </c>
      <c r="AL39" s="1176"/>
      <c r="AM39" s="1176"/>
      <c r="AN39" s="1177"/>
      <c r="AO39" s="345" t="s">
        <v>511</v>
      </c>
      <c r="AP39" s="345" t="s">
        <v>511</v>
      </c>
      <c r="AQ39" s="346">
        <v>-2801</v>
      </c>
      <c r="AR39" s="347" t="s">
        <v>511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532</v>
      </c>
      <c r="AL40" s="1179"/>
      <c r="AM40" s="1179"/>
      <c r="AN40" s="1180"/>
      <c r="AO40" s="345">
        <v>-826462</v>
      </c>
      <c r="AP40" s="345">
        <v>-30340</v>
      </c>
      <c r="AQ40" s="346">
        <v>-61607</v>
      </c>
      <c r="AR40" s="347">
        <v>-50.8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466674</v>
      </c>
      <c r="AP41" s="345">
        <v>17132</v>
      </c>
      <c r="AQ41" s="346">
        <v>23038</v>
      </c>
      <c r="AR41" s="347">
        <v>-25.6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502</v>
      </c>
      <c r="AN49" s="1186" t="s">
        <v>536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1378701</v>
      </c>
      <c r="AN51" s="367">
        <v>47135</v>
      </c>
      <c r="AO51" s="368">
        <v>61.9</v>
      </c>
      <c r="AP51" s="369">
        <v>78864</v>
      </c>
      <c r="AQ51" s="370">
        <v>-10.4</v>
      </c>
      <c r="AR51" s="371">
        <v>72.3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512028</v>
      </c>
      <c r="AN52" s="375">
        <v>17505</v>
      </c>
      <c r="AO52" s="376">
        <v>53.8</v>
      </c>
      <c r="AP52" s="377">
        <v>46136</v>
      </c>
      <c r="AQ52" s="378">
        <v>-4.2</v>
      </c>
      <c r="AR52" s="379">
        <v>58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2646891</v>
      </c>
      <c r="AN53" s="367">
        <v>92098</v>
      </c>
      <c r="AO53" s="368">
        <v>95.4</v>
      </c>
      <c r="AP53" s="369">
        <v>85042</v>
      </c>
      <c r="AQ53" s="370">
        <v>7.8</v>
      </c>
      <c r="AR53" s="371">
        <v>87.6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375737</v>
      </c>
      <c r="AN54" s="375">
        <v>13074</v>
      </c>
      <c r="AO54" s="376">
        <v>-25.3</v>
      </c>
      <c r="AP54" s="377">
        <v>50806</v>
      </c>
      <c r="AQ54" s="378">
        <v>10.1</v>
      </c>
      <c r="AR54" s="379">
        <v>-35.4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479303</v>
      </c>
      <c r="AN55" s="367">
        <v>16970</v>
      </c>
      <c r="AO55" s="368">
        <v>-81.599999999999994</v>
      </c>
      <c r="AP55" s="369">
        <v>83774</v>
      </c>
      <c r="AQ55" s="370">
        <v>-1.5</v>
      </c>
      <c r="AR55" s="371">
        <v>-80.099999999999994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218173</v>
      </c>
      <c r="AN56" s="375">
        <v>7725</v>
      </c>
      <c r="AO56" s="376">
        <v>-40.9</v>
      </c>
      <c r="AP56" s="377">
        <v>52179</v>
      </c>
      <c r="AQ56" s="378">
        <v>2.7</v>
      </c>
      <c r="AR56" s="379">
        <v>-43.6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2469780</v>
      </c>
      <c r="AN57" s="367">
        <v>89046</v>
      </c>
      <c r="AO57" s="368">
        <v>424.7</v>
      </c>
      <c r="AP57" s="369">
        <v>132981</v>
      </c>
      <c r="AQ57" s="370">
        <v>58.7</v>
      </c>
      <c r="AR57" s="371">
        <v>366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1960769</v>
      </c>
      <c r="AN58" s="375">
        <v>70694</v>
      </c>
      <c r="AO58" s="376">
        <v>815.1</v>
      </c>
      <c r="AP58" s="377">
        <v>56973</v>
      </c>
      <c r="AQ58" s="378">
        <v>9.1999999999999993</v>
      </c>
      <c r="AR58" s="379">
        <v>805.9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1417300</v>
      </c>
      <c r="AN59" s="367">
        <v>52030</v>
      </c>
      <c r="AO59" s="368">
        <v>-41.6</v>
      </c>
      <c r="AP59" s="369">
        <v>128523</v>
      </c>
      <c r="AQ59" s="370">
        <v>-3.4</v>
      </c>
      <c r="AR59" s="371">
        <v>-38.200000000000003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552191</v>
      </c>
      <c r="AN60" s="375">
        <v>20271</v>
      </c>
      <c r="AO60" s="376">
        <v>-71.3</v>
      </c>
      <c r="AP60" s="377">
        <v>56792</v>
      </c>
      <c r="AQ60" s="378">
        <v>-0.3</v>
      </c>
      <c r="AR60" s="379">
        <v>-71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1678395</v>
      </c>
      <c r="AN61" s="382">
        <v>59456</v>
      </c>
      <c r="AO61" s="383">
        <v>91.8</v>
      </c>
      <c r="AP61" s="384">
        <v>101837</v>
      </c>
      <c r="AQ61" s="385">
        <v>10.199999999999999</v>
      </c>
      <c r="AR61" s="371">
        <v>81.599999999999994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723780</v>
      </c>
      <c r="AN62" s="375">
        <v>25854</v>
      </c>
      <c r="AO62" s="376">
        <v>146.30000000000001</v>
      </c>
      <c r="AP62" s="377">
        <v>52577</v>
      </c>
      <c r="AQ62" s="378">
        <v>3.5</v>
      </c>
      <c r="AR62" s="379">
        <v>142.80000000000001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fMwuYaNqXnsjFy4nft8dYjDXWJ7Rc1uFVgAgtAfpi0CUyV+7GJyUIVlIoHQOydEM+Afy7Cebrt43DoBZJCNxQ==" saltValue="glQAM5jdwCV6MOBjqJxhJ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ai6PkczJPwHd4GXQ9L87kn07tI5ahMtpKGt3nuu+0qI99M4+nn929epBcy0C86g631xCL2aXsAfi+qR4BES9Ng==" saltValue="mheGzcKRDFvL0UkACGMy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enZ3DFY8rXokOeMJP3bQTrG7XPhqzkIYD4rLEgQKluu+Sohr7WyNPNeALSjpjFXZq3atiu4qQ7CNeEvcRsg6g==" saltValue="+KWtAblYL4OE4knXBHFG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0" t="s">
        <v>3</v>
      </c>
      <c r="D47" s="1200"/>
      <c r="E47" s="1201"/>
      <c r="F47" s="11">
        <v>31.42</v>
      </c>
      <c r="G47" s="12">
        <v>39.01</v>
      </c>
      <c r="H47" s="12">
        <v>37.04</v>
      </c>
      <c r="I47" s="12">
        <v>36.35</v>
      </c>
      <c r="J47" s="13">
        <v>30.36</v>
      </c>
    </row>
    <row r="48" spans="2:10" ht="57.75" customHeight="1" x14ac:dyDescent="0.15">
      <c r="B48" s="14"/>
      <c r="C48" s="1202" t="s">
        <v>4</v>
      </c>
      <c r="D48" s="1202"/>
      <c r="E48" s="1203"/>
      <c r="F48" s="15">
        <v>13.4</v>
      </c>
      <c r="G48" s="16">
        <v>8.93</v>
      </c>
      <c r="H48" s="16">
        <v>8.11</v>
      </c>
      <c r="I48" s="16">
        <v>7.64</v>
      </c>
      <c r="J48" s="17">
        <v>3.16</v>
      </c>
    </row>
    <row r="49" spans="2:10" ht="57.75" customHeight="1" thickBot="1" x14ac:dyDescent="0.2">
      <c r="B49" s="18"/>
      <c r="C49" s="1204" t="s">
        <v>5</v>
      </c>
      <c r="D49" s="1204"/>
      <c r="E49" s="1205"/>
      <c r="F49" s="19" t="s">
        <v>557</v>
      </c>
      <c r="G49" s="20" t="s">
        <v>558</v>
      </c>
      <c r="H49" s="20" t="s">
        <v>559</v>
      </c>
      <c r="I49" s="20" t="s">
        <v>560</v>
      </c>
      <c r="J49" s="21" t="s">
        <v>561</v>
      </c>
    </row>
    <row r="50" spans="2:10" ht="13.5" customHeight="1" x14ac:dyDescent="0.15"/>
  </sheetData>
  <sheetProtection algorithmName="SHA-512" hashValue="J/+MxCxGNw4S2DAADVw1JAkchwuJY5TO5jeK2Gm1Wvvlwt0W0+qmIIRr0nYa1ivCEMnouDo/Cg1/CQhpTT4baw==" saltValue="7MF54Es0CgtJjllDtKIX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2022-03-16T03:03:11Z</cp:lastPrinted>
  <dcterms:created xsi:type="dcterms:W3CDTF">2022-02-02T06:12:24Z</dcterms:created>
  <dcterms:modified xsi:type="dcterms:W3CDTF">2022-03-16T03:05:01Z</dcterms:modified>
  <cp:category/>
</cp:coreProperties>
</file>